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itchPerfect\TECH PACK\"/>
    </mc:Choice>
  </mc:AlternateContent>
  <bookViews>
    <workbookView xWindow="0" yWindow="0" windowWidth="28800" windowHeight="11610"/>
  </bookViews>
  <sheets>
    <sheet name="Spec sheet" sheetId="1" r:id="rId1"/>
    <sheet name="Digi Notes" sheetId="2" r:id="rId2"/>
    <sheet name="Bill of Materials" sheetId="3" r:id="rId3"/>
    <sheet name="Cut Sheet" sheetId="6" r:id="rId4"/>
    <sheet name="Make Sheet" sheetId="4" r:id="rId5"/>
    <sheet name="FIT NOTES" sheetId="7" r:id="rId6"/>
  </sheets>
  <externalReferences>
    <externalReference r:id="rId7"/>
  </externalReferences>
  <calcPr calcId="171027"/>
</workbook>
</file>

<file path=xl/calcChain.xml><?xml version="1.0" encoding="utf-8"?>
<calcChain xmlns="http://schemas.openxmlformats.org/spreadsheetml/2006/main">
  <c r="C32" i="2" l="1"/>
  <c r="F30" i="4"/>
  <c r="E33" i="4"/>
  <c r="G33" i="4"/>
  <c r="D32" i="4"/>
  <c r="D3" i="4"/>
  <c r="B3" i="4"/>
  <c r="F32" i="6"/>
  <c r="F30" i="6"/>
  <c r="F29" i="6"/>
  <c r="F28" i="6"/>
  <c r="F27" i="6"/>
  <c r="G12" i="6"/>
  <c r="F22" i="6"/>
  <c r="G22" i="6" s="1"/>
  <c r="G11" i="6"/>
  <c r="G29" i="6"/>
  <c r="G10" i="6"/>
  <c r="G9" i="4"/>
  <c r="G9" i="6"/>
  <c r="G13" i="6" s="1"/>
  <c r="G12" i="4" s="1"/>
  <c r="F8" i="6"/>
  <c r="E8" i="6"/>
  <c r="D8" i="6"/>
  <c r="C8" i="6"/>
  <c r="B8" i="6"/>
  <c r="F18" i="4"/>
  <c r="B18" i="4"/>
  <c r="G18" i="4"/>
  <c r="F22" i="4"/>
  <c r="B19" i="6"/>
  <c r="B23" i="6"/>
  <c r="E7" i="2"/>
  <c r="F2" i="4"/>
  <c r="F36" i="6"/>
  <c r="F35" i="6"/>
  <c r="G35" i="6"/>
  <c r="F34" i="6"/>
  <c r="F26" i="6"/>
  <c r="F25" i="6"/>
  <c r="F24" i="6"/>
  <c r="F21" i="6"/>
  <c r="G21" i="6"/>
  <c r="F20" i="6"/>
  <c r="G20" i="6" s="1"/>
  <c r="L8" i="2"/>
  <c r="K8" i="2"/>
  <c r="I8" i="2"/>
  <c r="F11" i="4"/>
  <c r="E11" i="4"/>
  <c r="D11" i="4"/>
  <c r="C11" i="4"/>
  <c r="B11" i="4"/>
  <c r="G10" i="4"/>
  <c r="F10" i="4"/>
  <c r="E10" i="4"/>
  <c r="D10" i="4"/>
  <c r="C10" i="4"/>
  <c r="B10" i="4"/>
  <c r="F9" i="4"/>
  <c r="E9" i="4"/>
  <c r="D9" i="4"/>
  <c r="C9" i="4"/>
  <c r="B9" i="4"/>
  <c r="F8" i="4"/>
  <c r="E8" i="4"/>
  <c r="D8" i="4"/>
  <c r="C8" i="4"/>
  <c r="B8" i="4"/>
  <c r="D20" i="4"/>
  <c r="G20" i="4" s="1"/>
  <c r="B33" i="6"/>
  <c r="F33" i="6"/>
  <c r="F34" i="4"/>
  <c r="C28" i="6"/>
  <c r="C24" i="6"/>
  <c r="F26" i="4"/>
  <c r="D28" i="4"/>
  <c r="E37" i="4"/>
  <c r="E29" i="4"/>
  <c r="E25" i="4"/>
  <c r="E21" i="4"/>
  <c r="D36" i="4"/>
  <c r="D24" i="4"/>
  <c r="G24" i="4"/>
  <c r="C35" i="4"/>
  <c r="C31" i="4"/>
  <c r="G31" i="4" s="1"/>
  <c r="C27" i="4"/>
  <c r="C23" i="4"/>
  <c r="C19" i="4"/>
  <c r="G19" i="4" s="1"/>
  <c r="F39" i="4"/>
  <c r="F31" i="6"/>
  <c r="F23" i="6"/>
  <c r="F19" i="6"/>
  <c r="E36" i="6"/>
  <c r="E31" i="6"/>
  <c r="E30" i="6"/>
  <c r="E26" i="6"/>
  <c r="E22" i="6"/>
  <c r="D35" i="6"/>
  <c r="D31" i="6"/>
  <c r="D29" i="6"/>
  <c r="D25" i="6"/>
  <c r="D21" i="6"/>
  <c r="C34" i="6"/>
  <c r="C31" i="6"/>
  <c r="C20" i="6"/>
  <c r="B31" i="6"/>
  <c r="B27" i="6"/>
  <c r="B34" i="4"/>
  <c r="B30" i="4"/>
  <c r="B26" i="4"/>
  <c r="B22" i="4"/>
  <c r="E18" i="6"/>
  <c r="D18" i="6"/>
  <c r="C18" i="6"/>
  <c r="B18" i="6"/>
  <c r="D4" i="6"/>
  <c r="B4" i="6"/>
  <c r="I51" i="1"/>
  <c r="E17" i="4"/>
  <c r="G51" i="1"/>
  <c r="D17" i="4"/>
  <c r="D51" i="1"/>
  <c r="C17" i="4"/>
  <c r="A51" i="1"/>
  <c r="B17" i="4" s="1"/>
  <c r="F7" i="2"/>
  <c r="D7" i="2"/>
  <c r="C7" i="2"/>
  <c r="L7" i="2"/>
  <c r="L6" i="2"/>
  <c r="L5" i="2"/>
  <c r="L4" i="2"/>
  <c r="K7" i="2"/>
  <c r="K6" i="2"/>
  <c r="K5" i="2"/>
  <c r="K4" i="2"/>
  <c r="I7" i="2"/>
  <c r="I6" i="2"/>
  <c r="I5" i="2"/>
  <c r="I4" i="2"/>
  <c r="G3" i="2"/>
  <c r="I3" i="2"/>
  <c r="F5" i="2"/>
  <c r="B5" i="2"/>
  <c r="G25" i="4"/>
  <c r="G23" i="4"/>
  <c r="G28" i="6"/>
  <c r="G34" i="6"/>
  <c r="G24" i="6"/>
  <c r="G22" i="4"/>
  <c r="G21" i="4"/>
  <c r="G30" i="4"/>
  <c r="G32" i="4"/>
  <c r="G26" i="6"/>
  <c r="G11" i="4"/>
  <c r="G36" i="6"/>
  <c r="G30" i="6"/>
  <c r="G25" i="6"/>
  <c r="G33" i="6" l="1"/>
  <c r="G23" i="6"/>
  <c r="G8" i="4"/>
  <c r="G27" i="6"/>
  <c r="G19" i="6"/>
  <c r="G27" i="4"/>
  <c r="G39" i="4"/>
  <c r="F4" i="4"/>
  <c r="G38" i="4"/>
  <c r="G41" i="4"/>
  <c r="G42" i="4"/>
  <c r="G40" i="4"/>
  <c r="G29" i="4"/>
  <c r="F5" i="6"/>
  <c r="G26" i="4"/>
  <c r="G28" i="4"/>
</calcChain>
</file>

<file path=xl/sharedStrings.xml><?xml version="1.0" encoding="utf-8"?>
<sst xmlns="http://schemas.openxmlformats.org/spreadsheetml/2006/main" count="201" uniqueCount="158">
  <si>
    <t>Season:</t>
  </si>
  <si>
    <t>Fabric:</t>
  </si>
  <si>
    <t>Style:</t>
  </si>
  <si>
    <t>Name:</t>
  </si>
  <si>
    <t>Colourways:</t>
  </si>
  <si>
    <t>Thread:</t>
  </si>
  <si>
    <t>Seams:</t>
  </si>
  <si>
    <t>Darts:</t>
  </si>
  <si>
    <t>Label:</t>
  </si>
  <si>
    <t>care label:</t>
  </si>
  <si>
    <t>Button:</t>
  </si>
  <si>
    <t>Qty:</t>
  </si>
  <si>
    <t>Supplier:</t>
  </si>
  <si>
    <t>Binding:</t>
  </si>
  <si>
    <t>Finishing:</t>
  </si>
  <si>
    <t>Finished Measurements (in cm):</t>
  </si>
  <si>
    <t>Construction Details:</t>
  </si>
  <si>
    <t>Please ensure all garments are neatly clipped and trimmed prior to delivery</t>
  </si>
  <si>
    <t>A first off garment is to be provided and approved before bulk production can commence</t>
  </si>
  <si>
    <t>Care Label:</t>
  </si>
  <si>
    <t>Digitising and Grading Notes</t>
  </si>
  <si>
    <t>Width:</t>
  </si>
  <si>
    <t>Main:</t>
  </si>
  <si>
    <t>Contrast:</t>
  </si>
  <si>
    <t>Lining:</t>
  </si>
  <si>
    <t>Templates:</t>
  </si>
  <si>
    <t>Instructions:</t>
  </si>
  <si>
    <t>Digitise:</t>
  </si>
  <si>
    <t>Base size is:</t>
  </si>
  <si>
    <t>Grade:</t>
  </si>
  <si>
    <t>colourway 1</t>
  </si>
  <si>
    <t>colourway 2</t>
  </si>
  <si>
    <t>colourway 3</t>
  </si>
  <si>
    <t>colourway 4</t>
  </si>
  <si>
    <t>Width</t>
  </si>
  <si>
    <t>Fabric 1</t>
  </si>
  <si>
    <t>Fabric 2</t>
  </si>
  <si>
    <t>Fabric 3</t>
  </si>
  <si>
    <t>Lining</t>
  </si>
  <si>
    <t>Trim</t>
  </si>
  <si>
    <t>Buttons</t>
  </si>
  <si>
    <t>Zip</t>
  </si>
  <si>
    <t>Misc</t>
  </si>
  <si>
    <t>yield</t>
  </si>
  <si>
    <t>Bindings</t>
  </si>
  <si>
    <t>Cut Sheet</t>
  </si>
  <si>
    <t>Description:</t>
  </si>
  <si>
    <t>8/XS</t>
  </si>
  <si>
    <t>10/S</t>
  </si>
  <si>
    <t>12/M</t>
  </si>
  <si>
    <t>14/L</t>
  </si>
  <si>
    <t>Total</t>
  </si>
  <si>
    <t>Make Sheet</t>
  </si>
  <si>
    <t>COL 1</t>
  </si>
  <si>
    <t>COL 2</t>
  </si>
  <si>
    <t>COL 3</t>
  </si>
  <si>
    <t>COL 4</t>
  </si>
  <si>
    <t>Price:</t>
  </si>
  <si>
    <t>Due Date:</t>
  </si>
  <si>
    <t>SPECIAL CUTTING INSTRUCTIONS:</t>
  </si>
  <si>
    <t>SIZE BREAK:</t>
  </si>
  <si>
    <t>Light:</t>
  </si>
  <si>
    <t>Sample:</t>
  </si>
  <si>
    <t>Colour:</t>
  </si>
  <si>
    <t>Base size:</t>
  </si>
  <si>
    <t>Date:</t>
  </si>
  <si>
    <t>*Important Production Notes*</t>
  </si>
  <si>
    <t>A first off garment is to be provided and approved before bulk production can commence 5 working days with in receiving the cut</t>
  </si>
  <si>
    <t>CB neck</t>
  </si>
  <si>
    <t>Yield:</t>
  </si>
  <si>
    <t>Elastic:</t>
  </si>
  <si>
    <t>x</t>
  </si>
  <si>
    <t>Fusing:</t>
  </si>
  <si>
    <t>colourways:</t>
  </si>
  <si>
    <t>16/XL</t>
  </si>
  <si>
    <t>total</t>
  </si>
  <si>
    <t>YIELD</t>
  </si>
  <si>
    <t>TOTAL</t>
  </si>
  <si>
    <t>PER GARMENT</t>
  </si>
  <si>
    <t>List of Pattern Pieces</t>
  </si>
  <si>
    <t>size pip - made in NZ showing</t>
  </si>
  <si>
    <t>polybag</t>
  </si>
  <si>
    <t>date:</t>
  </si>
  <si>
    <t>DESIGN  + FIT NOTES</t>
  </si>
  <si>
    <t>BLOCK</t>
  </si>
  <si>
    <t>Width (cm):</t>
  </si>
  <si>
    <t>Yield (m):</t>
  </si>
  <si>
    <t>UNLINED</t>
  </si>
  <si>
    <t>FRONT</t>
  </si>
  <si>
    <t>BACK</t>
  </si>
  <si>
    <t>Fuse BLACK</t>
  </si>
  <si>
    <t>Fuse WHITE</t>
  </si>
  <si>
    <t>Contrast 2:</t>
  </si>
  <si>
    <t>SIZES:</t>
  </si>
  <si>
    <t>PRESS GARMENT</t>
  </si>
  <si>
    <t>Cutter:</t>
  </si>
  <si>
    <t>Total:</t>
  </si>
  <si>
    <t>Maker:</t>
  </si>
  <si>
    <t xml:space="preserve">at inside left sideseam </t>
  </si>
  <si>
    <t>CUT X 1</t>
  </si>
  <si>
    <t>1 OF 1</t>
  </si>
  <si>
    <t>SLEEVE</t>
  </si>
  <si>
    <t>5 CM STANDARD GRADE</t>
  </si>
  <si>
    <t>PLEASE NOTE:</t>
  </si>
  <si>
    <t>SIZE 14 TO 16 IS 1.5 x  STANDARD GRADE</t>
  </si>
  <si>
    <t>except:</t>
  </si>
  <si>
    <t>P</t>
  </si>
  <si>
    <t>15cm up from hem</t>
  </si>
  <si>
    <t>X</t>
  </si>
  <si>
    <t>7mm Seams 4 thread safety</t>
  </si>
  <si>
    <t>6mm at neck</t>
  </si>
  <si>
    <t>CUT IN LAY TO FINISH 7MM ON OUTSIDE</t>
  </si>
  <si>
    <t>35MM</t>
  </si>
  <si>
    <t>S</t>
  </si>
  <si>
    <t>XS</t>
  </si>
  <si>
    <t>M</t>
  </si>
  <si>
    <t>L</t>
  </si>
  <si>
    <t>XL</t>
  </si>
  <si>
    <t>1/2 FRONT NECK</t>
  </si>
  <si>
    <t>1/2 BACK NECK</t>
  </si>
  <si>
    <t>NECK BINDING:</t>
  </si>
  <si>
    <t>FOLDED TO FINISH NECK BINDING 7MM WIDE, INSIDE AND OUTSIDE</t>
  </si>
  <si>
    <t>SLEEVE HEM:</t>
  </si>
  <si>
    <t>1.5CM FLATLOCK</t>
  </si>
  <si>
    <t>HEM:</t>
  </si>
  <si>
    <t>MATCH STRIPES AT SIDE SEAMS</t>
  </si>
  <si>
    <t>DRESS HANGER &amp; FOAM</t>
  </si>
  <si>
    <t>XS - XL</t>
  </si>
  <si>
    <t>REPEAT STYLE</t>
  </si>
  <si>
    <t>CUT 1X PAIR</t>
  </si>
  <si>
    <t>NECK BINDING</t>
  </si>
  <si>
    <t>MATCH STRIPES AT SIDE SEAM</t>
  </si>
  <si>
    <t>NEW SLEEVE</t>
  </si>
  <si>
    <t xml:space="preserve"> EXISTING PATTERN - NEW SLEEVE</t>
  </si>
  <si>
    <t>NECK BINDING IN SELF - STRAIGHT GRAIN</t>
  </si>
  <si>
    <t>NECK BINDING IN SELF ON STRAIGHT GRAIN</t>
  </si>
  <si>
    <t>Cut 1 of 3</t>
  </si>
  <si>
    <t>YOUR BRAND HERE</t>
  </si>
  <si>
    <t>A12345</t>
  </si>
  <si>
    <t>A DRESS</t>
  </si>
  <si>
    <t>SUMMER 20..</t>
  </si>
  <si>
    <t>150cm</t>
  </si>
  <si>
    <t>ATHENA</t>
  </si>
  <si>
    <t>BLACK</t>
  </si>
  <si>
    <t>Black</t>
  </si>
  <si>
    <t>YOUR BRAND &amp; size pip</t>
  </si>
  <si>
    <t>X.XX.XX</t>
  </si>
  <si>
    <t>$x.xx</t>
  </si>
  <si>
    <t>X.XX.20..</t>
  </si>
  <si>
    <t>YOUR BRAND Hanger Tape</t>
  </si>
  <si>
    <t>YOUR BRAND LABEL</t>
  </si>
  <si>
    <t>YOUR BRAND swing</t>
  </si>
  <si>
    <t>$XX.XX</t>
  </si>
  <si>
    <r>
      <t xml:space="preserve">in </t>
    </r>
    <r>
      <rPr>
        <b/>
        <sz val="11"/>
        <rFont val="Century Gothic"/>
        <family val="2"/>
      </rPr>
      <t>size 10 BOTTOM / SIZE 10 TOP</t>
    </r>
    <r>
      <rPr>
        <sz val="11"/>
        <rFont val="Century Gothic"/>
        <family val="2"/>
      </rPr>
      <t>, within five working days of receiving cut fabric.</t>
    </r>
  </si>
  <si>
    <t>20.2.12</t>
  </si>
  <si>
    <t>XX.X.20..</t>
  </si>
  <si>
    <t>SIZE M</t>
  </si>
  <si>
    <t>WIDEN SLEEVE 1.5CM AT SEAM AND AT HEM (3CM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</si>
</sst>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4" x14ac:knownFonts="1">
    <font>
      <sz val="9"/>
      <name val="Century Gothic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sz val="14"/>
      <name val="Courier New"/>
      <family val="3"/>
    </font>
    <font>
      <sz val="8"/>
      <name val="Century Gothic"/>
      <family val="2"/>
    </font>
    <font>
      <sz val="12"/>
      <name val="Century Gothic"/>
      <family val="2"/>
    </font>
    <font>
      <b/>
      <sz val="9"/>
      <name val="Century Gothic"/>
      <family val="2"/>
    </font>
    <font>
      <b/>
      <sz val="14"/>
      <name val="Courier New"/>
      <family val="3"/>
    </font>
    <font>
      <b/>
      <sz val="12"/>
      <name val="Century Gothic"/>
      <family val="2"/>
    </font>
    <font>
      <sz val="7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  <font>
      <u/>
      <sz val="9"/>
      <color theme="10"/>
      <name val="Century Gothic"/>
      <family val="2"/>
    </font>
    <font>
      <b/>
      <sz val="14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b/>
      <u/>
      <sz val="9"/>
      <name val="Century Gothic"/>
      <family val="2"/>
    </font>
    <font>
      <u/>
      <sz val="9"/>
      <name val="Century Gothic"/>
      <family val="2"/>
    </font>
    <font>
      <sz val="11"/>
      <name val="Century Gothic"/>
      <family val="2"/>
    </font>
    <font>
      <sz val="9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 style="thin">
        <color theme="0" tint="-0.34998626667073579"/>
      </left>
      <right/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1" fillId="0" borderId="6" xfId="0" applyFont="1" applyBorder="1"/>
    <xf numFmtId="0" fontId="2" fillId="0" borderId="9" xfId="0" applyFont="1" applyBorder="1"/>
    <xf numFmtId="0" fontId="1" fillId="0" borderId="10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3" fillId="0" borderId="10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1" fillId="0" borderId="13" xfId="0" applyFont="1" applyBorder="1"/>
    <xf numFmtId="0" fontId="1" fillId="0" borderId="5" xfId="0" applyFont="1" applyBorder="1"/>
    <xf numFmtId="0" fontId="3" fillId="0" borderId="5" xfId="0" applyFont="1" applyBorder="1"/>
    <xf numFmtId="0" fontId="5" fillId="0" borderId="14" xfId="0" applyFont="1" applyBorder="1"/>
    <xf numFmtId="0" fontId="1" fillId="0" borderId="15" xfId="0" applyFont="1" applyBorder="1"/>
    <xf numFmtId="0" fontId="1" fillId="0" borderId="14" xfId="0" applyFont="1" applyBorder="1"/>
    <xf numFmtId="0" fontId="5" fillId="0" borderId="4" xfId="0" applyFont="1" applyBorder="1"/>
    <xf numFmtId="0" fontId="5" fillId="0" borderId="0" xfId="0" applyFont="1" applyBorder="1" applyAlignment="1">
      <alignment horizontal="center"/>
    </xf>
    <xf numFmtId="164" fontId="0" fillId="0" borderId="0" xfId="0" applyNumberFormat="1" applyBorder="1"/>
    <xf numFmtId="0" fontId="0" fillId="0" borderId="17" xfId="0" applyBorder="1"/>
    <xf numFmtId="0" fontId="0" fillId="0" borderId="18" xfId="0" applyBorder="1"/>
    <xf numFmtId="164" fontId="0" fillId="0" borderId="2" xfId="0" applyNumberFormat="1" applyBorder="1"/>
    <xf numFmtId="164" fontId="0" fillId="0" borderId="1" xfId="0" applyNumberFormat="1" applyBorder="1"/>
    <xf numFmtId="0" fontId="8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0" fillId="0" borderId="0" xfId="0" applyFill="1" applyBorder="1"/>
    <xf numFmtId="0" fontId="9" fillId="0" borderId="0" xfId="0" applyFont="1" applyBorder="1"/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/>
    <xf numFmtId="164" fontId="0" fillId="0" borderId="0" xfId="0" applyNumberFormat="1" applyBorder="1" applyAlignment="1">
      <alignment horizontal="center"/>
    </xf>
    <xf numFmtId="0" fontId="0" fillId="0" borderId="19" xfId="0" applyBorder="1"/>
    <xf numFmtId="0" fontId="0" fillId="0" borderId="19" xfId="0" applyFill="1" applyBorder="1"/>
    <xf numFmtId="0" fontId="0" fillId="0" borderId="19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/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0" fontId="11" fillId="0" borderId="0" xfId="0" applyFont="1" applyBorder="1"/>
    <xf numFmtId="0" fontId="13" fillId="0" borderId="0" xfId="0" applyFont="1"/>
    <xf numFmtId="0" fontId="3" fillId="0" borderId="0" xfId="0" applyFont="1" applyAlignment="1">
      <alignment horizontal="right"/>
    </xf>
    <xf numFmtId="0" fontId="3" fillId="0" borderId="15" xfId="0" applyFont="1" applyBorder="1"/>
    <xf numFmtId="0" fontId="3" fillId="0" borderId="12" xfId="0" applyFont="1" applyBorder="1" applyAlignment="1">
      <alignment horizontal="center"/>
    </xf>
    <xf numFmtId="0" fontId="9" fillId="0" borderId="0" xfId="0" applyFont="1"/>
    <xf numFmtId="0" fontId="5" fillId="0" borderId="31" xfId="0" applyFont="1" applyBorder="1"/>
    <xf numFmtId="0" fontId="2" fillId="0" borderId="31" xfId="0" applyFont="1" applyBorder="1"/>
    <xf numFmtId="0" fontId="3" fillId="0" borderId="31" xfId="0" applyFont="1" applyBorder="1"/>
    <xf numFmtId="0" fontId="3" fillId="0" borderId="7" xfId="0" applyFont="1" applyBorder="1"/>
    <xf numFmtId="0" fontId="2" fillId="0" borderId="10" xfId="0" applyFont="1" applyBorder="1"/>
    <xf numFmtId="0" fontId="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3" fillId="0" borderId="5" xfId="0" applyFont="1" applyBorder="1"/>
    <xf numFmtId="0" fontId="9" fillId="0" borderId="5" xfId="0" applyFont="1" applyBorder="1"/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32" xfId="0" applyFont="1" applyBorder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33" xfId="0" applyFont="1" applyBorder="1"/>
    <xf numFmtId="0" fontId="5" fillId="0" borderId="10" xfId="0" applyFont="1" applyFill="1" applyBorder="1"/>
    <xf numFmtId="0" fontId="3" fillId="0" borderId="10" xfId="0" applyFont="1" applyFill="1" applyBorder="1"/>
    <xf numFmtId="0" fontId="5" fillId="0" borderId="11" xfId="0" applyFont="1" applyFill="1" applyBorder="1"/>
    <xf numFmtId="0" fontId="3" fillId="0" borderId="33" xfId="0" applyFont="1" applyBorder="1"/>
    <xf numFmtId="0" fontId="3" fillId="0" borderId="34" xfId="2" applyFont="1" applyBorder="1"/>
    <xf numFmtId="0" fontId="5" fillId="0" borderId="4" xfId="2" applyFont="1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NumberFormat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/>
    </xf>
    <xf numFmtId="0" fontId="16" fillId="0" borderId="0" xfId="1" applyFont="1" applyAlignment="1" applyProtection="1">
      <alignment horizont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9" fillId="0" borderId="0" xfId="0" applyFont="1" applyAlignment="1">
      <alignment horizontal="right"/>
    </xf>
    <xf numFmtId="0" fontId="17" fillId="0" borderId="0" xfId="0" applyFont="1" applyAlignment="1">
      <alignment vertical="top" wrapTex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34" xfId="0" applyFont="1" applyBorder="1"/>
    <xf numFmtId="0" fontId="14" fillId="0" borderId="35" xfId="0" applyFont="1" applyBorder="1"/>
    <xf numFmtId="0" fontId="0" fillId="0" borderId="35" xfId="0" applyBorder="1"/>
    <xf numFmtId="0" fontId="0" fillId="0" borderId="36" xfId="0" applyBorder="1"/>
    <xf numFmtId="0" fontId="14" fillId="0" borderId="37" xfId="0" applyFont="1" applyBorder="1"/>
    <xf numFmtId="0" fontId="0" fillId="0" borderId="38" xfId="0" applyBorder="1"/>
    <xf numFmtId="0" fontId="14" fillId="0" borderId="39" xfId="0" applyFont="1" applyBorder="1"/>
    <xf numFmtId="0" fontId="14" fillId="0" borderId="40" xfId="0" applyFont="1" applyBorder="1"/>
    <xf numFmtId="0" fontId="0" fillId="0" borderId="40" xfId="0" applyBorder="1"/>
    <xf numFmtId="0" fontId="0" fillId="0" borderId="41" xfId="0" applyBorder="1"/>
    <xf numFmtId="0" fontId="5" fillId="0" borderId="0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Border="1"/>
    <xf numFmtId="0" fontId="13" fillId="0" borderId="0" xfId="0" applyFont="1" applyBorder="1"/>
    <xf numFmtId="0" fontId="2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164" fontId="0" fillId="0" borderId="19" xfId="0" applyNumberFormat="1" applyBorder="1"/>
    <xf numFmtId="0" fontId="0" fillId="0" borderId="19" xfId="0" applyBorder="1" applyAlignment="1">
      <alignment horizontal="center" wrapText="1"/>
    </xf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2" borderId="19" xfId="0" applyNumberFormat="1" applyFill="1" applyBorder="1"/>
    <xf numFmtId="0" fontId="14" fillId="0" borderId="3" xfId="0" applyFont="1" applyFill="1" applyBorder="1" applyAlignment="1">
      <alignment horizontal="center"/>
    </xf>
    <xf numFmtId="164" fontId="0" fillId="0" borderId="19" xfId="0" applyNumberFormat="1" applyFill="1" applyBorder="1"/>
    <xf numFmtId="0" fontId="2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21" xfId="0" applyNumberFormat="1" applyBorder="1"/>
    <xf numFmtId="164" fontId="0" fillId="0" borderId="44" xfId="0" applyNumberFormat="1" applyBorder="1"/>
    <xf numFmtId="164" fontId="0" fillId="3" borderId="0" xfId="0" applyNumberFormat="1" applyFill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4" fillId="0" borderId="0" xfId="0" applyFont="1" applyFill="1" applyBorder="1"/>
    <xf numFmtId="0" fontId="0" fillId="0" borderId="3" xfId="0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6" xfId="0" applyBorder="1"/>
    <xf numFmtId="0" fontId="14" fillId="0" borderId="44" xfId="0" applyFont="1" applyBorder="1"/>
    <xf numFmtId="0" fontId="0" fillId="0" borderId="48" xfId="0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4" xfId="0" applyBorder="1"/>
    <xf numFmtId="0" fontId="2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0" borderId="0" xfId="0" applyFont="1" applyFill="1" applyProtection="1"/>
    <xf numFmtId="0" fontId="3" fillId="0" borderId="0" xfId="0" applyFont="1" applyFill="1"/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9" xfId="0" applyFont="1" applyBorder="1"/>
    <xf numFmtId="0" fontId="14" fillId="0" borderId="19" xfId="0" applyFont="1" applyBorder="1" applyAlignment="1">
      <alignment wrapText="1"/>
    </xf>
    <xf numFmtId="0" fontId="22" fillId="0" borderId="19" xfId="0" applyFont="1" applyBorder="1" applyAlignment="1">
      <alignment horizontal="center"/>
    </xf>
    <xf numFmtId="0" fontId="14" fillId="0" borderId="19" xfId="0" applyFont="1" applyFill="1" applyBorder="1"/>
    <xf numFmtId="0" fontId="19" fillId="0" borderId="0" xfId="0" applyFont="1" applyBorder="1"/>
    <xf numFmtId="0" fontId="2" fillId="0" borderId="5" xfId="0" applyFont="1" applyBorder="1"/>
    <xf numFmtId="0" fontId="1" fillId="0" borderId="0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0" borderId="18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7</xdr:row>
      <xdr:rowOff>0</xdr:rowOff>
    </xdr:from>
    <xdr:to>
      <xdr:col>6</xdr:col>
      <xdr:colOff>483358</xdr:colOff>
      <xdr:row>20</xdr:row>
      <xdr:rowOff>190499</xdr:rowOff>
    </xdr:to>
    <xdr:pic>
      <xdr:nvPicPr>
        <xdr:cNvPr id="3" name="Picture 2" descr="A14017 BARDOT DR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893"/>
        <a:stretch>
          <a:fillRect/>
        </a:stretch>
      </xdr:blipFill>
      <xdr:spPr>
        <a:xfrm>
          <a:off x="66675" y="1333500"/>
          <a:ext cx="3617083" cy="2666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114301</xdr:colOff>
      <xdr:row>9</xdr:row>
      <xdr:rowOff>228600</xdr:rowOff>
    </xdr:from>
    <xdr:to>
      <xdr:col>11</xdr:col>
      <xdr:colOff>375685</xdr:colOff>
      <xdr:row>18</xdr:row>
      <xdr:rowOff>142875</xdr:rowOff>
    </xdr:to>
    <xdr:pic>
      <xdr:nvPicPr>
        <xdr:cNvPr id="2" name="Picture 1" descr="A14017 BARDOT DR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893"/>
        <a:stretch>
          <a:fillRect/>
        </a:stretch>
      </xdr:blipFill>
      <xdr:spPr>
        <a:xfrm>
          <a:off x="4181476" y="2457450"/>
          <a:ext cx="2585484" cy="2143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5</xdr:row>
      <xdr:rowOff>19050</xdr:rowOff>
    </xdr:from>
    <xdr:to>
      <xdr:col>3</xdr:col>
      <xdr:colOff>779144</xdr:colOff>
      <xdr:row>5</xdr:row>
      <xdr:rowOff>64769</xdr:rowOff>
    </xdr:to>
    <xdr:sp macro="" textlink="">
      <xdr:nvSpPr>
        <xdr:cNvPr id="4" name="TextBox 3"/>
        <xdr:cNvSpPr txBox="1"/>
      </xdr:nvSpPr>
      <xdr:spPr>
        <a:xfrm>
          <a:off x="3638550" y="113347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NZ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ona.STYLECAB\Dropbox\STAPLE%20&amp;%20CLOTH\S15\S15%20Specs\Ready%20for%20Production\A15274J%20BRIDGE%20DRESS%20(Jetsetter)%20S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 sheet"/>
      <sheetName val="Digi Notes"/>
      <sheetName val="Bill of Materials"/>
      <sheetName val="Cut Sheet"/>
      <sheetName val="Make Sheet"/>
      <sheetName val="FIT NOTES"/>
      <sheetName val="Dispatch"/>
    </sheetNames>
    <sheetDataSet>
      <sheetData sheetId="0">
        <row r="1">
          <cell r="G1" t="str">
            <v>XS - XL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view="pageLayout" zoomScaleNormal="120" workbookViewId="0">
      <selection activeCell="E1" sqref="E1:E2"/>
    </sheetView>
  </sheetViews>
  <sheetFormatPr defaultRowHeight="13.5" x14ac:dyDescent="0.25"/>
  <cols>
    <col min="1" max="1" width="9.85546875" style="1" customWidth="1"/>
    <col min="2" max="3" width="5.28515625" style="1" customWidth="1"/>
    <col min="4" max="9" width="9.85546875" style="1" customWidth="1"/>
    <col min="10" max="10" width="10" style="1" customWidth="1"/>
    <col min="11" max="11" width="9.85546875" style="1" customWidth="1"/>
    <col min="12" max="12" width="11.140625" style="1" customWidth="1"/>
    <col min="13" max="13" width="9.85546875" style="1" customWidth="1"/>
    <col min="14" max="16384" width="9.140625" style="1"/>
  </cols>
  <sheetData>
    <row r="1" spans="1:12" ht="15" customHeight="1" x14ac:dyDescent="0.3">
      <c r="A1" s="205" t="s">
        <v>137</v>
      </c>
      <c r="B1" s="205"/>
      <c r="C1" s="205"/>
      <c r="D1" s="205"/>
      <c r="E1" s="189" t="s">
        <v>106</v>
      </c>
      <c r="F1" s="63" t="s">
        <v>60</v>
      </c>
      <c r="G1" s="172" t="s">
        <v>127</v>
      </c>
      <c r="H1" s="80" t="s">
        <v>0</v>
      </c>
      <c r="I1" s="206" t="s">
        <v>140</v>
      </c>
      <c r="J1" s="206"/>
      <c r="K1" s="96" t="s">
        <v>85</v>
      </c>
      <c r="L1" s="96" t="s">
        <v>86</v>
      </c>
    </row>
    <row r="2" spans="1:12" ht="15" customHeight="1" x14ac:dyDescent="0.3">
      <c r="A2" s="205"/>
      <c r="B2" s="205"/>
      <c r="C2" s="205"/>
      <c r="D2" s="205"/>
      <c r="E2" s="189"/>
      <c r="H2" s="80" t="s">
        <v>1</v>
      </c>
      <c r="I2" s="206" t="s">
        <v>142</v>
      </c>
      <c r="J2" s="206"/>
      <c r="K2" s="96" t="s">
        <v>141</v>
      </c>
      <c r="L2" s="143">
        <v>1.35</v>
      </c>
    </row>
    <row r="3" spans="1:12" ht="15" customHeight="1" x14ac:dyDescent="0.25">
      <c r="A3" s="1" t="s">
        <v>2</v>
      </c>
      <c r="B3" s="62" t="s">
        <v>138</v>
      </c>
      <c r="C3" s="2"/>
      <c r="E3" s="1" t="s">
        <v>3</v>
      </c>
      <c r="F3" s="62" t="s">
        <v>139</v>
      </c>
      <c r="G3" s="4"/>
      <c r="H3" s="91" t="s">
        <v>23</v>
      </c>
      <c r="I3" s="208" t="s">
        <v>108</v>
      </c>
      <c r="J3" s="208"/>
      <c r="K3" s="96"/>
      <c r="L3" s="171"/>
    </row>
    <row r="4" spans="1:12" ht="15" customHeight="1" x14ac:dyDescent="0.25">
      <c r="B4" s="62"/>
      <c r="C4" s="2"/>
      <c r="F4" s="62"/>
      <c r="G4" s="4"/>
      <c r="H4" s="91" t="s">
        <v>24</v>
      </c>
      <c r="I4" s="208" t="s">
        <v>108</v>
      </c>
      <c r="J4" s="208"/>
      <c r="K4" s="96"/>
      <c r="L4" s="171"/>
    </row>
    <row r="5" spans="1:12" ht="15" customHeight="1" x14ac:dyDescent="0.3">
      <c r="A5" s="5" t="s">
        <v>73</v>
      </c>
      <c r="B5" s="175" t="s">
        <v>143</v>
      </c>
      <c r="C5" s="176"/>
      <c r="D5" s="3"/>
      <c r="E5" s="3"/>
      <c r="F5" s="3"/>
      <c r="G5" s="3"/>
      <c r="H5" s="91" t="s">
        <v>72</v>
      </c>
      <c r="I5" s="208" t="s">
        <v>108</v>
      </c>
      <c r="J5" s="208"/>
      <c r="K5" s="96"/>
      <c r="L5" s="171"/>
    </row>
    <row r="6" spans="1:12" ht="15" customHeight="1" x14ac:dyDescent="0.25">
      <c r="F6" s="2"/>
      <c r="H6" s="91" t="s">
        <v>92</v>
      </c>
      <c r="I6" s="207" t="s">
        <v>108</v>
      </c>
      <c r="J6" s="207"/>
      <c r="K6" s="96"/>
      <c r="L6" s="171"/>
    </row>
    <row r="7" spans="1:12" ht="15" customHeight="1" x14ac:dyDescent="0.3">
      <c r="A7" s="30"/>
      <c r="B7" s="26"/>
      <c r="C7" s="26"/>
      <c r="D7" s="26"/>
      <c r="E7" s="26"/>
      <c r="F7" s="26"/>
      <c r="G7" s="12"/>
      <c r="H7" s="64" t="s">
        <v>5</v>
      </c>
      <c r="I7" s="25" t="s">
        <v>144</v>
      </c>
      <c r="J7" s="25"/>
      <c r="K7" s="25"/>
      <c r="L7" s="32"/>
    </row>
    <row r="8" spans="1:12" ht="15" customHeight="1" x14ac:dyDescent="0.3">
      <c r="A8" s="27"/>
      <c r="B8" s="6"/>
      <c r="C8" s="6"/>
      <c r="D8" s="6"/>
      <c r="E8" s="6"/>
      <c r="F8" s="6"/>
      <c r="G8" s="17"/>
      <c r="H8" s="13"/>
      <c r="I8" s="7"/>
      <c r="J8" s="7"/>
      <c r="K8" s="7"/>
      <c r="L8" s="14"/>
    </row>
    <row r="9" spans="1:12" ht="15" customHeight="1" x14ac:dyDescent="0.3">
      <c r="A9" s="27"/>
      <c r="B9" s="6"/>
      <c r="C9" s="6"/>
      <c r="D9" s="6"/>
      <c r="E9" s="6"/>
      <c r="F9" s="6"/>
      <c r="G9" s="17"/>
      <c r="H9" s="64" t="s">
        <v>6</v>
      </c>
      <c r="I9" s="25" t="s">
        <v>109</v>
      </c>
      <c r="J9" s="25"/>
      <c r="K9" s="25"/>
      <c r="L9" s="32"/>
    </row>
    <row r="10" spans="1:12" ht="15" customHeight="1" x14ac:dyDescent="0.3">
      <c r="A10" s="27"/>
      <c r="B10" s="6"/>
      <c r="C10" s="6"/>
      <c r="D10" s="6"/>
      <c r="E10" s="6"/>
      <c r="F10" s="6"/>
      <c r="G10" s="17"/>
      <c r="H10" s="15" t="s">
        <v>105</v>
      </c>
      <c r="I10" s="29" t="s">
        <v>110</v>
      </c>
      <c r="J10" s="29"/>
      <c r="K10" s="29"/>
      <c r="L10" s="16"/>
    </row>
    <row r="11" spans="1:12" ht="15" customHeight="1" x14ac:dyDescent="0.3">
      <c r="A11" s="27"/>
      <c r="B11" s="6"/>
      <c r="C11" s="6"/>
      <c r="D11" s="6"/>
      <c r="E11" s="6"/>
      <c r="F11" s="6"/>
      <c r="G11" s="17"/>
      <c r="H11" s="28" t="s">
        <v>7</v>
      </c>
      <c r="I11" s="7" t="s">
        <v>71</v>
      </c>
      <c r="J11" s="7"/>
      <c r="K11" s="7"/>
      <c r="L11" s="14"/>
    </row>
    <row r="12" spans="1:12" ht="15" customHeight="1" x14ac:dyDescent="0.3">
      <c r="A12" s="27"/>
      <c r="B12" s="6"/>
      <c r="C12" s="6"/>
      <c r="D12" s="6"/>
      <c r="E12" s="6"/>
      <c r="F12" s="6"/>
      <c r="G12" s="17"/>
      <c r="H12" s="13"/>
      <c r="I12" s="7"/>
      <c r="J12" s="7"/>
      <c r="K12" s="7"/>
      <c r="L12" s="14"/>
    </row>
    <row r="13" spans="1:12" ht="15" customHeight="1" x14ac:dyDescent="0.3">
      <c r="A13" s="27"/>
      <c r="B13" s="6"/>
      <c r="C13" s="6"/>
      <c r="D13" s="6"/>
      <c r="E13" s="6"/>
      <c r="F13" s="6"/>
      <c r="G13" s="17"/>
      <c r="H13" s="64" t="s">
        <v>8</v>
      </c>
      <c r="I13" s="25" t="s">
        <v>145</v>
      </c>
      <c r="J13" s="25"/>
      <c r="K13" s="25"/>
      <c r="L13" s="32"/>
    </row>
    <row r="14" spans="1:12" ht="15" customHeight="1" x14ac:dyDescent="0.3">
      <c r="A14" s="27"/>
      <c r="B14" s="6"/>
      <c r="C14" s="6"/>
      <c r="D14" s="6"/>
      <c r="E14" s="6"/>
      <c r="F14" s="6"/>
      <c r="G14" s="17"/>
      <c r="H14" s="28" t="s">
        <v>61</v>
      </c>
      <c r="I14" s="7" t="s">
        <v>68</v>
      </c>
      <c r="J14" s="7"/>
      <c r="L14" s="14"/>
    </row>
    <row r="15" spans="1:12" ht="15" customHeight="1" x14ac:dyDescent="0.3">
      <c r="A15" s="27"/>
      <c r="B15" s="6"/>
      <c r="C15" s="6"/>
      <c r="D15" s="6"/>
      <c r="E15" s="6"/>
      <c r="F15" s="6"/>
      <c r="G15" s="17"/>
      <c r="H15" s="28" t="s">
        <v>9</v>
      </c>
      <c r="I15" s="7" t="s">
        <v>98</v>
      </c>
      <c r="J15" s="7"/>
      <c r="K15" s="7"/>
      <c r="L15" s="14"/>
    </row>
    <row r="16" spans="1:12" ht="15" customHeight="1" x14ac:dyDescent="0.3">
      <c r="A16" s="27"/>
      <c r="B16" s="6"/>
      <c r="C16" s="6"/>
      <c r="D16" s="6"/>
      <c r="E16" s="6"/>
      <c r="F16" s="6"/>
      <c r="G16" s="17"/>
      <c r="H16" s="28"/>
      <c r="I16" s="8" t="s">
        <v>107</v>
      </c>
      <c r="J16" s="7"/>
      <c r="K16" s="7"/>
      <c r="L16" s="14"/>
    </row>
    <row r="17" spans="1:12" ht="15" customHeight="1" x14ac:dyDescent="0.3">
      <c r="A17" s="27"/>
      <c r="B17" s="6"/>
      <c r="C17" s="6"/>
      <c r="D17" s="6"/>
      <c r="E17" s="6"/>
      <c r="F17" s="6"/>
      <c r="G17" s="17"/>
      <c r="H17" s="70"/>
      <c r="I17" s="29"/>
      <c r="J17" s="29"/>
      <c r="K17" s="29"/>
      <c r="L17" s="16"/>
    </row>
    <row r="18" spans="1:12" ht="15" customHeight="1" x14ac:dyDescent="0.3">
      <c r="A18" s="27"/>
      <c r="B18" s="6"/>
      <c r="C18" s="6"/>
      <c r="D18" s="6"/>
      <c r="E18" s="6"/>
      <c r="F18" s="6"/>
      <c r="G18" s="17"/>
      <c r="H18" s="28" t="s">
        <v>10</v>
      </c>
      <c r="I18" s="7" t="s">
        <v>108</v>
      </c>
      <c r="J18" s="7"/>
      <c r="K18" s="7"/>
      <c r="L18" s="14"/>
    </row>
    <row r="19" spans="1:12" ht="15" customHeight="1" x14ac:dyDescent="0.3">
      <c r="A19" s="27"/>
      <c r="B19" s="6"/>
      <c r="C19" s="6"/>
      <c r="D19" s="6"/>
      <c r="E19" s="6"/>
      <c r="F19" s="6"/>
      <c r="G19" s="17"/>
      <c r="H19" s="28" t="s">
        <v>11</v>
      </c>
      <c r="I19" s="33"/>
      <c r="J19" s="5"/>
      <c r="K19" s="7"/>
      <c r="L19" s="14"/>
    </row>
    <row r="20" spans="1:12" ht="15" customHeight="1" x14ac:dyDescent="0.3">
      <c r="A20" s="27"/>
      <c r="B20" s="6"/>
      <c r="C20" s="6"/>
      <c r="D20" s="6"/>
      <c r="E20" s="6"/>
      <c r="F20" s="6"/>
      <c r="G20" s="17"/>
      <c r="H20" s="28" t="s">
        <v>12</v>
      </c>
      <c r="I20" s="7"/>
      <c r="J20" s="7"/>
      <c r="K20" s="7"/>
      <c r="L20" s="14"/>
    </row>
    <row r="21" spans="1:12" ht="15" customHeight="1" x14ac:dyDescent="0.3">
      <c r="A21" s="27"/>
      <c r="B21" s="6"/>
      <c r="C21" s="6"/>
      <c r="D21" s="6"/>
      <c r="E21" s="6"/>
      <c r="F21" s="6"/>
      <c r="G21" s="17"/>
      <c r="H21" s="13"/>
      <c r="I21" s="7"/>
      <c r="J21" s="7"/>
      <c r="K21" s="7"/>
      <c r="L21" s="14"/>
    </row>
    <row r="22" spans="1:12" ht="15" customHeight="1" x14ac:dyDescent="0.3">
      <c r="A22" s="27"/>
      <c r="B22" s="6"/>
      <c r="C22" s="6"/>
      <c r="D22" s="6"/>
      <c r="E22" s="6"/>
      <c r="F22" s="6"/>
      <c r="G22" s="17"/>
      <c r="H22" s="64" t="s">
        <v>70</v>
      </c>
      <c r="I22" s="77" t="s">
        <v>71</v>
      </c>
      <c r="J22" s="25"/>
      <c r="K22" s="25"/>
      <c r="L22" s="32"/>
    </row>
    <row r="23" spans="1:12" ht="15" customHeight="1" x14ac:dyDescent="0.3">
      <c r="A23" s="185" t="s">
        <v>134</v>
      </c>
      <c r="B23" s="6"/>
      <c r="C23" s="6"/>
      <c r="D23" s="6"/>
      <c r="E23" s="6"/>
      <c r="F23" s="6"/>
      <c r="G23" s="17"/>
      <c r="H23" s="15"/>
      <c r="I23" s="29"/>
      <c r="J23" s="29"/>
      <c r="K23" s="29"/>
      <c r="L23" s="16"/>
    </row>
    <row r="24" spans="1:12" ht="15" customHeight="1" x14ac:dyDescent="0.3">
      <c r="A24" s="74"/>
      <c r="C24" s="6"/>
      <c r="D24" s="6"/>
      <c r="E24" s="6"/>
      <c r="F24" s="6"/>
      <c r="G24" s="17"/>
      <c r="H24" s="28" t="s">
        <v>13</v>
      </c>
      <c r="I24" s="72" t="s">
        <v>111</v>
      </c>
      <c r="J24" s="33"/>
      <c r="K24" s="7"/>
      <c r="L24" s="14"/>
    </row>
    <row r="25" spans="1:12" ht="15" customHeight="1" x14ac:dyDescent="0.3">
      <c r="A25" s="75"/>
      <c r="B25" s="6"/>
      <c r="C25" s="73"/>
      <c r="D25" s="73"/>
      <c r="E25" s="73"/>
      <c r="F25" s="73"/>
      <c r="G25" s="90" t="s">
        <v>87</v>
      </c>
      <c r="H25" s="13" t="s">
        <v>112</v>
      </c>
      <c r="I25" s="7"/>
      <c r="J25" s="7"/>
      <c r="K25" s="7"/>
      <c r="L25" s="14"/>
    </row>
    <row r="26" spans="1:12" ht="15" customHeight="1" x14ac:dyDescent="0.3">
      <c r="A26" s="74" t="s">
        <v>62</v>
      </c>
      <c r="B26" s="72"/>
      <c r="C26" s="6"/>
      <c r="D26" s="6"/>
      <c r="E26" s="6"/>
      <c r="F26" s="6"/>
      <c r="G26" s="90"/>
      <c r="H26" s="64" t="s">
        <v>14</v>
      </c>
      <c r="I26" s="77" t="s">
        <v>94</v>
      </c>
      <c r="J26" s="25"/>
      <c r="K26" s="25"/>
      <c r="L26" s="32"/>
    </row>
    <row r="27" spans="1:12" ht="15" customHeight="1" x14ac:dyDescent="0.3">
      <c r="A27" s="75" t="s">
        <v>63</v>
      </c>
      <c r="B27" s="186" t="s">
        <v>143</v>
      </c>
      <c r="C27" s="6"/>
      <c r="D27" s="6"/>
      <c r="E27" s="43"/>
      <c r="F27" s="6"/>
      <c r="G27" s="6"/>
      <c r="H27" s="13"/>
      <c r="I27" s="72" t="s">
        <v>126</v>
      </c>
      <c r="J27" s="7"/>
      <c r="K27" s="7"/>
      <c r="L27" s="14"/>
    </row>
    <row r="28" spans="1:12" ht="15" customHeight="1" x14ac:dyDescent="0.3">
      <c r="A28" s="75" t="s">
        <v>64</v>
      </c>
      <c r="B28" s="76" t="s">
        <v>115</v>
      </c>
      <c r="C28" s="31"/>
      <c r="D28" s="31"/>
      <c r="E28" s="43" t="s">
        <v>65</v>
      </c>
      <c r="F28" s="6" t="s">
        <v>146</v>
      </c>
      <c r="G28" s="6"/>
      <c r="H28" s="15"/>
      <c r="I28" s="72"/>
      <c r="J28" s="29"/>
      <c r="K28" s="29"/>
      <c r="L28" s="16"/>
    </row>
    <row r="29" spans="1:12" ht="15" customHeight="1" x14ac:dyDescent="0.25">
      <c r="A29" s="18" t="s">
        <v>15</v>
      </c>
      <c r="B29" s="71"/>
      <c r="C29" s="19"/>
      <c r="D29" s="19"/>
      <c r="E29" s="19"/>
      <c r="F29" s="19"/>
      <c r="G29" s="65" t="s">
        <v>29</v>
      </c>
      <c r="H29" s="187" t="s">
        <v>114</v>
      </c>
      <c r="I29" s="173" t="s">
        <v>113</v>
      </c>
      <c r="J29" s="65" t="s">
        <v>115</v>
      </c>
      <c r="K29" s="65" t="s">
        <v>116</v>
      </c>
      <c r="L29" s="65" t="s">
        <v>117</v>
      </c>
    </row>
    <row r="30" spans="1:12" ht="15" customHeight="1" x14ac:dyDescent="0.3">
      <c r="A30" s="20"/>
      <c r="B30" s="21"/>
      <c r="C30" s="21"/>
      <c r="D30" s="21"/>
      <c r="E30" s="21"/>
      <c r="F30" s="21"/>
      <c r="G30" s="24"/>
      <c r="H30" s="188"/>
      <c r="I30" s="174"/>
      <c r="J30" s="24"/>
      <c r="K30" s="24"/>
      <c r="L30" s="24"/>
    </row>
    <row r="31" spans="1:12" ht="15" customHeight="1" x14ac:dyDescent="0.3">
      <c r="A31" s="20" t="s">
        <v>118</v>
      </c>
      <c r="B31" s="21"/>
      <c r="C31" s="21"/>
      <c r="D31" s="21"/>
      <c r="E31" s="21"/>
      <c r="F31" s="21"/>
      <c r="G31" s="24">
        <v>0.313</v>
      </c>
      <c r="H31" s="188">
        <v>16.100000000000001</v>
      </c>
      <c r="I31" s="174">
        <v>16.399999999999999</v>
      </c>
      <c r="J31" s="24">
        <v>16.7</v>
      </c>
      <c r="K31" s="24">
        <v>17</v>
      </c>
      <c r="L31" s="24">
        <v>17.5</v>
      </c>
    </row>
    <row r="32" spans="1:12" ht="15" customHeight="1" x14ac:dyDescent="0.3">
      <c r="A32" s="20" t="s">
        <v>119</v>
      </c>
      <c r="B32" s="21"/>
      <c r="C32" s="21"/>
      <c r="D32" s="21"/>
      <c r="E32" s="21"/>
      <c r="F32" s="21"/>
      <c r="G32" s="24">
        <v>0.313</v>
      </c>
      <c r="H32" s="188">
        <v>11.9</v>
      </c>
      <c r="I32" s="174">
        <v>12.2</v>
      </c>
      <c r="J32" s="24">
        <v>12.5</v>
      </c>
      <c r="K32" s="24">
        <v>12.8</v>
      </c>
      <c r="L32" s="24">
        <v>13.3</v>
      </c>
    </row>
    <row r="33" spans="1:12" ht="15" customHeight="1" x14ac:dyDescent="0.3">
      <c r="A33" s="83"/>
      <c r="B33" s="21"/>
      <c r="C33" s="21"/>
      <c r="D33" s="21"/>
      <c r="E33" s="21"/>
      <c r="F33" s="21"/>
      <c r="G33" s="24"/>
      <c r="H33" s="188"/>
      <c r="I33" s="174"/>
      <c r="J33" s="24"/>
      <c r="K33" s="24"/>
      <c r="L33" s="24"/>
    </row>
    <row r="34" spans="1:12" ht="15" customHeight="1" x14ac:dyDescent="0.3">
      <c r="A34" s="83"/>
      <c r="B34" s="21"/>
      <c r="C34" s="21"/>
      <c r="D34" s="21"/>
      <c r="E34" s="21"/>
      <c r="F34" s="21"/>
      <c r="G34" s="24"/>
      <c r="H34" s="188"/>
      <c r="I34" s="174"/>
      <c r="J34" s="24"/>
      <c r="K34" s="24"/>
      <c r="L34" s="24"/>
    </row>
    <row r="35" spans="1:12" ht="15" customHeight="1" x14ac:dyDescent="0.3">
      <c r="A35" s="67"/>
      <c r="B35" s="21"/>
      <c r="C35" s="21"/>
      <c r="D35" s="21"/>
      <c r="E35" s="21"/>
      <c r="F35" s="21"/>
      <c r="G35" s="24"/>
      <c r="H35" s="188"/>
      <c r="I35" s="174"/>
      <c r="J35" s="24"/>
      <c r="K35" s="24"/>
      <c r="L35" s="24"/>
    </row>
    <row r="36" spans="1:12" ht="15" customHeight="1" x14ac:dyDescent="0.3">
      <c r="A36" s="68" t="s">
        <v>16</v>
      </c>
      <c r="B36" s="71"/>
      <c r="C36" s="19"/>
      <c r="D36" s="19"/>
      <c r="E36" s="71"/>
      <c r="F36" s="71"/>
      <c r="G36" s="71"/>
      <c r="H36" s="21"/>
      <c r="I36" s="21"/>
      <c r="J36" s="21"/>
      <c r="K36" s="21"/>
      <c r="L36" s="22"/>
    </row>
    <row r="37" spans="1:12" ht="15" customHeight="1" x14ac:dyDescent="0.3">
      <c r="A37" s="87"/>
      <c r="B37" s="21"/>
      <c r="C37" s="21"/>
      <c r="D37" s="21"/>
      <c r="E37" s="23"/>
      <c r="F37" s="21"/>
      <c r="G37" s="21"/>
      <c r="H37" s="21"/>
      <c r="I37" s="21"/>
      <c r="J37" s="21"/>
      <c r="K37" s="21"/>
      <c r="L37" s="22"/>
    </row>
    <row r="38" spans="1:12" ht="15" customHeight="1" x14ac:dyDescent="0.3">
      <c r="A38" s="87" t="s">
        <v>120</v>
      </c>
      <c r="B38" s="21"/>
      <c r="C38" s="21" t="s">
        <v>121</v>
      </c>
      <c r="D38" s="84"/>
      <c r="E38" s="85"/>
      <c r="F38" s="84"/>
      <c r="G38" s="84"/>
      <c r="H38" s="84"/>
      <c r="I38" s="84"/>
      <c r="J38" s="84"/>
      <c r="K38" s="84"/>
      <c r="L38" s="86"/>
    </row>
    <row r="39" spans="1:12" ht="15" customHeight="1" x14ac:dyDescent="0.3">
      <c r="A39" s="87" t="s">
        <v>122</v>
      </c>
      <c r="B39" s="21"/>
      <c r="C39" s="21" t="s">
        <v>123</v>
      </c>
      <c r="D39" s="84"/>
      <c r="E39" s="85"/>
      <c r="F39" s="84"/>
      <c r="G39" s="84"/>
      <c r="H39" s="84"/>
      <c r="I39" s="84"/>
      <c r="J39" s="84"/>
      <c r="K39" s="84"/>
      <c r="L39" s="86"/>
    </row>
    <row r="40" spans="1:12" ht="15" customHeight="1" x14ac:dyDescent="0.3">
      <c r="A40" s="87" t="s">
        <v>124</v>
      </c>
      <c r="B40" s="21"/>
      <c r="C40" s="21" t="s">
        <v>123</v>
      </c>
      <c r="D40" s="84"/>
      <c r="E40" s="85"/>
      <c r="F40" s="84"/>
      <c r="G40" s="84"/>
      <c r="H40" s="84"/>
      <c r="I40" s="84"/>
      <c r="J40" s="84"/>
      <c r="K40" s="84"/>
      <c r="L40" s="86"/>
    </row>
    <row r="41" spans="1:12" ht="15" customHeight="1" x14ac:dyDescent="0.3">
      <c r="A41" s="87"/>
      <c r="B41" s="21"/>
      <c r="C41" s="21"/>
      <c r="D41" s="84"/>
      <c r="E41" s="85"/>
      <c r="F41" s="84"/>
      <c r="G41" s="84"/>
      <c r="H41" s="84"/>
      <c r="I41" s="84"/>
      <c r="J41" s="84"/>
      <c r="K41" s="84"/>
      <c r="L41" s="86"/>
    </row>
    <row r="42" spans="1:12" ht="15" customHeight="1" x14ac:dyDescent="0.3">
      <c r="A42" s="87" t="s">
        <v>125</v>
      </c>
      <c r="B42" s="21"/>
      <c r="C42" s="21"/>
      <c r="D42" s="84"/>
      <c r="E42" s="84"/>
      <c r="F42" s="84"/>
      <c r="G42" s="84"/>
      <c r="H42" s="84"/>
      <c r="I42" s="84"/>
      <c r="J42" s="84"/>
      <c r="K42" s="84"/>
      <c r="L42" s="86"/>
    </row>
    <row r="43" spans="1:12" ht="15" customHeight="1" x14ac:dyDescent="0.3">
      <c r="A43" s="87"/>
      <c r="B43" s="21"/>
      <c r="C43" s="21"/>
      <c r="D43" s="84"/>
      <c r="E43" s="84"/>
      <c r="F43" s="84"/>
      <c r="G43" s="84"/>
      <c r="H43" s="84"/>
      <c r="I43" s="84"/>
      <c r="J43" s="84"/>
      <c r="K43" s="84"/>
      <c r="L43" s="86"/>
    </row>
    <row r="44" spans="1:12" ht="15" customHeight="1" x14ac:dyDescent="0.3">
      <c r="A44" s="6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2"/>
    </row>
    <row r="45" spans="1:12" ht="15" customHeight="1" x14ac:dyDescent="0.3">
      <c r="A45" s="6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/>
    </row>
    <row r="46" spans="1:12" ht="15" customHeight="1" thickBot="1" x14ac:dyDescent="0.35">
      <c r="A46" s="79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32"/>
    </row>
    <row r="47" spans="1:12" ht="15" customHeight="1" x14ac:dyDescent="0.25">
      <c r="A47" s="194" t="s">
        <v>66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6"/>
    </row>
    <row r="48" spans="1:12" ht="15" customHeight="1" x14ac:dyDescent="0.25">
      <c r="A48" s="197" t="s">
        <v>17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9"/>
    </row>
    <row r="49" spans="1:12" ht="15" customHeight="1" thickBot="1" x14ac:dyDescent="0.3">
      <c r="A49" s="200" t="s">
        <v>67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2"/>
    </row>
    <row r="50" spans="1:12" ht="15" customHeight="1" x14ac:dyDescent="0.3">
      <c r="A50" s="2" t="s">
        <v>4</v>
      </c>
      <c r="B50" s="2"/>
      <c r="H50" s="5"/>
      <c r="I50" s="5"/>
      <c r="J50" s="5"/>
      <c r="K50" s="88" t="s">
        <v>19</v>
      </c>
      <c r="L50" s="89"/>
    </row>
    <row r="51" spans="1:12" ht="15" customHeight="1" x14ac:dyDescent="0.3">
      <c r="A51" s="81" t="str">
        <f>B5</f>
        <v>BLACK</v>
      </c>
      <c r="B51" s="3"/>
      <c r="C51" s="3"/>
      <c r="D51" s="177">
        <f>D5</f>
        <v>0</v>
      </c>
      <c r="E51" s="177"/>
      <c r="F51" s="177"/>
      <c r="G51" s="177">
        <f>E5</f>
        <v>0</v>
      </c>
      <c r="H51" s="177"/>
      <c r="I51" s="177">
        <f>F5</f>
        <v>0</v>
      </c>
      <c r="J51" s="5"/>
      <c r="K51" s="203"/>
      <c r="L51" s="204"/>
    </row>
    <row r="52" spans="1:12" ht="15" customHeight="1" x14ac:dyDescent="0.3">
      <c r="A52" s="5"/>
      <c r="B52" s="66"/>
      <c r="C52" s="5"/>
      <c r="D52" s="5"/>
      <c r="E52" s="5"/>
      <c r="F52" s="5"/>
      <c r="G52" s="5"/>
      <c r="H52" s="5"/>
      <c r="I52" s="66"/>
      <c r="J52" s="5"/>
      <c r="K52" s="203"/>
      <c r="L52" s="204"/>
    </row>
    <row r="53" spans="1:12" ht="15" customHeight="1" x14ac:dyDescent="0.3">
      <c r="A53" s="5"/>
      <c r="B53" s="5"/>
      <c r="C53" s="5"/>
      <c r="E53" s="5"/>
      <c r="F53" s="5"/>
      <c r="G53" s="5"/>
      <c r="H53" s="5"/>
      <c r="I53" s="5"/>
      <c r="J53" s="5"/>
      <c r="K53" s="190"/>
      <c r="L53" s="191"/>
    </row>
    <row r="54" spans="1:12" ht="15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190"/>
      <c r="L54" s="191"/>
    </row>
    <row r="55" spans="1:12" ht="15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190"/>
      <c r="L55" s="191"/>
    </row>
    <row r="56" spans="1:12" ht="15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190"/>
      <c r="L56" s="191"/>
    </row>
    <row r="57" spans="1:12" ht="15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190"/>
      <c r="L57" s="191"/>
    </row>
    <row r="58" spans="1:12" ht="15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190"/>
      <c r="L58" s="191"/>
    </row>
    <row r="59" spans="1:12" ht="15" customHeight="1" x14ac:dyDescent="0.3">
      <c r="H59" s="5"/>
      <c r="I59" s="5"/>
      <c r="J59" s="5"/>
      <c r="K59" s="190"/>
      <c r="L59" s="191"/>
    </row>
    <row r="60" spans="1:12" ht="14.25" x14ac:dyDescent="0.3">
      <c r="H60" s="5"/>
      <c r="I60" s="5"/>
      <c r="J60" s="5"/>
      <c r="K60" s="192"/>
      <c r="L60" s="193"/>
    </row>
  </sheetData>
  <mergeCells count="13">
    <mergeCell ref="E1:E2"/>
    <mergeCell ref="K53:L60"/>
    <mergeCell ref="A47:L47"/>
    <mergeCell ref="A48:L48"/>
    <mergeCell ref="A49:L49"/>
    <mergeCell ref="K51:L52"/>
    <mergeCell ref="A1:D2"/>
    <mergeCell ref="I2:J2"/>
    <mergeCell ref="I6:J6"/>
    <mergeCell ref="I5:J5"/>
    <mergeCell ref="I4:J4"/>
    <mergeCell ref="I3:J3"/>
    <mergeCell ref="I1:J1"/>
  </mergeCells>
  <phoneticPr fontId="7" type="noConversion"/>
  <printOptions horizontalCentered="1" verticalCentered="1"/>
  <pageMargins left="0.19685039370078741" right="0.19685039370078741" top="0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Layout" zoomScaleNormal="100" workbookViewId="0">
      <selection activeCell="F7" sqref="F7"/>
    </sheetView>
  </sheetViews>
  <sheetFormatPr defaultRowHeight="20.100000000000001" customHeight="1" x14ac:dyDescent="0.3"/>
  <cols>
    <col min="1" max="11" width="9.140625" customWidth="1"/>
  </cols>
  <sheetData>
    <row r="1" spans="1:12" ht="20.100000000000001" customHeight="1" x14ac:dyDescent="0.3">
      <c r="A1" s="103" t="s">
        <v>100</v>
      </c>
      <c r="B1" s="103"/>
      <c r="C1" s="210" t="s">
        <v>20</v>
      </c>
      <c r="D1" s="210"/>
      <c r="E1" s="210"/>
      <c r="F1" s="210"/>
      <c r="G1" s="210"/>
      <c r="H1" s="99"/>
      <c r="I1" s="99"/>
      <c r="J1" s="99"/>
    </row>
    <row r="2" spans="1:12" ht="20.100000000000001" customHeight="1" x14ac:dyDescent="0.3">
      <c r="A2" s="103"/>
      <c r="B2" s="103"/>
      <c r="C2" s="103"/>
      <c r="D2" s="103"/>
      <c r="E2" s="99"/>
      <c r="F2" s="99"/>
      <c r="G2" s="99"/>
      <c r="H2" s="99"/>
      <c r="I2" s="99"/>
      <c r="J2" s="99"/>
    </row>
    <row r="3" spans="1:12" ht="20.100000000000001" customHeight="1" x14ac:dyDescent="0.3">
      <c r="A3" s="98"/>
      <c r="B3" s="98"/>
      <c r="C3" s="98"/>
      <c r="D3" s="98"/>
      <c r="E3" s="107"/>
      <c r="F3" s="63" t="s">
        <v>60</v>
      </c>
      <c r="G3" s="82" t="str">
        <f>'Spec sheet'!G1</f>
        <v>XS - XL</v>
      </c>
      <c r="H3" s="80" t="s">
        <v>0</v>
      </c>
      <c r="I3" s="206" t="str">
        <f>'Spec sheet'!I1:J1</f>
        <v>SUMMER 20..</v>
      </c>
      <c r="J3" s="206"/>
      <c r="K3" s="96" t="s">
        <v>21</v>
      </c>
      <c r="L3" s="96" t="s">
        <v>69</v>
      </c>
    </row>
    <row r="4" spans="1:12" ht="20.100000000000001" customHeight="1" x14ac:dyDescent="0.3">
      <c r="A4" s="98"/>
      <c r="B4" s="98"/>
      <c r="C4" s="98"/>
      <c r="D4" s="98"/>
      <c r="E4" s="107"/>
      <c r="F4" s="1"/>
      <c r="G4" s="1"/>
      <c r="H4" s="80" t="s">
        <v>1</v>
      </c>
      <c r="I4" s="206" t="str">
        <f>'Spec sheet'!I2:J2</f>
        <v>ATHENA</v>
      </c>
      <c r="J4" s="206"/>
      <c r="K4" s="124" t="str">
        <f>'Spec sheet'!K2</f>
        <v>150cm</v>
      </c>
      <c r="L4" s="97">
        <f>'Spec sheet'!L2</f>
        <v>1.35</v>
      </c>
    </row>
    <row r="5" spans="1:12" ht="20.100000000000001" customHeight="1" x14ac:dyDescent="0.3">
      <c r="A5" s="1" t="s">
        <v>2</v>
      </c>
      <c r="B5" s="62" t="str">
        <f>'Spec sheet'!B3</f>
        <v>A12345</v>
      </c>
      <c r="C5" s="2"/>
      <c r="D5" s="1"/>
      <c r="E5" s="1" t="s">
        <v>3</v>
      </c>
      <c r="F5" s="62" t="str">
        <f>'Spec sheet'!F3</f>
        <v>A DRESS</v>
      </c>
      <c r="G5" s="4"/>
      <c r="H5" s="91" t="s">
        <v>23</v>
      </c>
      <c r="I5" s="208" t="str">
        <f>'Spec sheet'!I3:J3</f>
        <v>X</v>
      </c>
      <c r="J5" s="208"/>
      <c r="K5" s="124">
        <f>'Spec sheet'!K3</f>
        <v>0</v>
      </c>
      <c r="L5" s="97">
        <f>'Spec sheet'!L3</f>
        <v>0</v>
      </c>
    </row>
    <row r="6" spans="1:12" ht="20.100000000000001" customHeight="1" x14ac:dyDescent="0.3">
      <c r="A6" s="1"/>
      <c r="B6" s="62"/>
      <c r="C6" s="2"/>
      <c r="D6" s="1"/>
      <c r="E6" s="1"/>
      <c r="F6" s="62"/>
      <c r="G6" s="4"/>
      <c r="H6" s="91" t="s">
        <v>24</v>
      </c>
      <c r="I6" s="208" t="str">
        <f>'Spec sheet'!I4:J4</f>
        <v>X</v>
      </c>
      <c r="J6" s="208"/>
      <c r="K6" s="124">
        <f>'Spec sheet'!K4</f>
        <v>0</v>
      </c>
      <c r="L6" s="97">
        <f>'Spec sheet'!L4</f>
        <v>0</v>
      </c>
    </row>
    <row r="7" spans="1:12" ht="20.100000000000001" customHeight="1" x14ac:dyDescent="0.3">
      <c r="A7" s="5" t="s">
        <v>73</v>
      </c>
      <c r="B7" s="62"/>
      <c r="C7" s="80" t="str">
        <f>'Spec sheet'!B5</f>
        <v>BLACK</v>
      </c>
      <c r="D7" s="5">
        <f>'Spec sheet'!D5</f>
        <v>0</v>
      </c>
      <c r="E7" s="5">
        <f>'Spec sheet'!E5</f>
        <v>0</v>
      </c>
      <c r="F7" s="5">
        <f>'Spec sheet'!F5</f>
        <v>0</v>
      </c>
      <c r="G7" s="4"/>
      <c r="H7" s="91" t="s">
        <v>72</v>
      </c>
      <c r="I7" s="208" t="str">
        <f>'Spec sheet'!I5:J5</f>
        <v>X</v>
      </c>
      <c r="J7" s="208"/>
      <c r="K7" s="124">
        <f>'Spec sheet'!K5</f>
        <v>0</v>
      </c>
      <c r="L7" s="97">
        <f>'Spec sheet'!L5</f>
        <v>0</v>
      </c>
    </row>
    <row r="8" spans="1:12" ht="20.100000000000001" customHeight="1" x14ac:dyDescent="0.3">
      <c r="A8" s="1"/>
      <c r="B8" s="1"/>
      <c r="C8" s="5"/>
      <c r="D8" s="5"/>
      <c r="E8" s="5"/>
      <c r="F8" s="5"/>
      <c r="G8" s="1"/>
      <c r="H8" s="91" t="s">
        <v>92</v>
      </c>
      <c r="I8" s="209" t="str">
        <f>'Spec sheet'!I6:J6</f>
        <v>X</v>
      </c>
      <c r="J8" s="209"/>
      <c r="K8" s="124">
        <f>'Spec sheet'!K6</f>
        <v>0</v>
      </c>
      <c r="L8" s="170">
        <f>'Spec sheet'!L6</f>
        <v>0</v>
      </c>
    </row>
    <row r="9" spans="1:12" ht="20.100000000000001" customHeight="1" x14ac:dyDescent="0.3">
      <c r="A9" s="103" t="s">
        <v>133</v>
      </c>
      <c r="B9" s="103"/>
      <c r="C9" s="103"/>
      <c r="D9" s="103"/>
      <c r="E9" s="99"/>
      <c r="F9" s="99"/>
      <c r="G9" s="99"/>
      <c r="H9" s="110"/>
      <c r="I9" s="111"/>
      <c r="J9" s="111"/>
      <c r="K9" s="112"/>
      <c r="L9" s="113"/>
    </row>
    <row r="10" spans="1:12" ht="20.100000000000001" customHeight="1" x14ac:dyDescent="0.3">
      <c r="A10" s="99"/>
      <c r="B10" s="99"/>
      <c r="C10" s="99"/>
      <c r="D10" s="99"/>
      <c r="E10" s="99"/>
      <c r="F10" s="99"/>
      <c r="G10" s="100"/>
      <c r="H10" s="114"/>
      <c r="I10" s="100"/>
      <c r="J10" s="100"/>
      <c r="K10" s="11"/>
      <c r="L10" s="115"/>
    </row>
    <row r="11" spans="1:12" ht="20.100000000000001" customHeight="1" x14ac:dyDescent="0.3">
      <c r="A11" s="99" t="s">
        <v>79</v>
      </c>
      <c r="B11" s="99"/>
      <c r="C11" s="99"/>
      <c r="D11" s="99"/>
      <c r="E11" s="99"/>
      <c r="F11" s="99"/>
      <c r="G11" s="100"/>
      <c r="H11" s="114"/>
      <c r="I11" s="100"/>
      <c r="J11" s="100"/>
      <c r="K11" s="11"/>
      <c r="L11" s="115"/>
    </row>
    <row r="12" spans="1:12" ht="20.100000000000001" customHeight="1" x14ac:dyDescent="0.3">
      <c r="A12" s="120" t="s">
        <v>22</v>
      </c>
      <c r="B12" s="100" t="s">
        <v>88</v>
      </c>
      <c r="C12" s="100"/>
      <c r="D12" s="100" t="s">
        <v>99</v>
      </c>
      <c r="E12" s="100"/>
      <c r="F12" s="100"/>
      <c r="G12" s="100"/>
      <c r="H12" s="114"/>
      <c r="I12" s="100"/>
      <c r="J12" s="100"/>
      <c r="K12" s="11"/>
      <c r="L12" s="115"/>
    </row>
    <row r="13" spans="1:12" ht="20.100000000000001" customHeight="1" x14ac:dyDescent="0.3">
      <c r="B13" s="100" t="s">
        <v>89</v>
      </c>
      <c r="C13" s="100"/>
      <c r="D13" s="100" t="s">
        <v>99</v>
      </c>
      <c r="E13" s="108"/>
      <c r="F13" s="100"/>
      <c r="G13" s="100"/>
      <c r="H13" s="114"/>
      <c r="I13" s="100"/>
      <c r="J13" s="100"/>
      <c r="K13" s="11"/>
      <c r="L13" s="115"/>
    </row>
    <row r="14" spans="1:12" ht="20.100000000000001" customHeight="1" x14ac:dyDescent="0.3">
      <c r="B14" s="100" t="s">
        <v>101</v>
      </c>
      <c r="C14" s="100"/>
      <c r="D14" s="100" t="s">
        <v>129</v>
      </c>
      <c r="E14" s="108"/>
      <c r="F14" s="100" t="s">
        <v>132</v>
      </c>
      <c r="G14" s="100"/>
      <c r="H14" s="114"/>
      <c r="I14" s="100"/>
      <c r="J14" s="100"/>
      <c r="K14" s="11"/>
      <c r="L14" s="115"/>
    </row>
    <row r="15" spans="1:12" ht="20.100000000000001" customHeight="1" x14ac:dyDescent="0.3">
      <c r="B15" s="152" t="s">
        <v>130</v>
      </c>
      <c r="C15" s="100"/>
      <c r="D15" s="152" t="s">
        <v>99</v>
      </c>
      <c r="E15" s="108"/>
      <c r="F15" s="100"/>
      <c r="G15" s="100"/>
      <c r="H15" s="114"/>
      <c r="I15" s="100"/>
      <c r="J15" s="100"/>
      <c r="K15" s="11"/>
      <c r="L15" s="115"/>
    </row>
    <row r="16" spans="1:12" ht="20.100000000000001" customHeight="1" x14ac:dyDescent="0.3">
      <c r="B16" s="152"/>
      <c r="C16" s="100"/>
      <c r="D16" s="100"/>
      <c r="E16" s="108"/>
      <c r="F16" s="100"/>
      <c r="G16" s="100"/>
      <c r="H16" s="114"/>
      <c r="I16" s="100"/>
      <c r="J16" s="100"/>
      <c r="K16" s="11"/>
      <c r="L16" s="115"/>
    </row>
    <row r="17" spans="1:12" ht="20.100000000000001" customHeight="1" x14ac:dyDescent="0.3">
      <c r="A17" s="66"/>
      <c r="B17" s="100"/>
      <c r="C17" s="100"/>
      <c r="D17" s="100"/>
      <c r="E17" s="108"/>
      <c r="F17" s="100"/>
      <c r="G17" s="100"/>
      <c r="H17" s="114"/>
      <c r="I17" s="100"/>
      <c r="J17" s="100"/>
      <c r="K17" s="11"/>
      <c r="L17" s="115"/>
    </row>
    <row r="18" spans="1:12" ht="20.100000000000001" customHeight="1" x14ac:dyDescent="0.3">
      <c r="A18" s="120"/>
      <c r="B18" s="100"/>
      <c r="C18" s="100"/>
      <c r="D18" s="100"/>
      <c r="E18" s="108"/>
      <c r="F18" s="100"/>
      <c r="G18" s="100"/>
      <c r="H18" s="114"/>
      <c r="I18" s="100"/>
      <c r="J18" s="100"/>
      <c r="K18" s="11"/>
      <c r="L18" s="115"/>
    </row>
    <row r="19" spans="1:12" ht="20.100000000000001" customHeight="1" x14ac:dyDescent="0.3">
      <c r="A19" s="120"/>
      <c r="B19" s="100"/>
      <c r="C19" s="100"/>
      <c r="D19" s="109"/>
      <c r="E19" s="108"/>
      <c r="F19" s="100"/>
      <c r="G19" s="100"/>
      <c r="H19" s="114"/>
      <c r="I19" s="100"/>
      <c r="J19" s="100"/>
      <c r="K19" s="11"/>
      <c r="L19" s="115"/>
    </row>
    <row r="20" spans="1:12" ht="20.100000000000001" customHeight="1" x14ac:dyDescent="0.3">
      <c r="A20" s="120"/>
      <c r="B20" s="100"/>
      <c r="C20" s="100"/>
      <c r="D20" s="100"/>
      <c r="E20" s="108"/>
      <c r="F20" s="100"/>
      <c r="G20" s="100"/>
      <c r="H20" s="114"/>
      <c r="I20" s="100"/>
      <c r="J20" s="100"/>
      <c r="K20" s="11"/>
      <c r="L20" s="115"/>
    </row>
    <row r="21" spans="1:12" ht="20.100000000000001" customHeight="1" x14ac:dyDescent="0.3">
      <c r="A21" s="120"/>
      <c r="B21" s="100"/>
      <c r="C21" s="100"/>
      <c r="D21" s="100"/>
      <c r="E21" s="100"/>
      <c r="F21" s="100"/>
      <c r="G21" s="100"/>
      <c r="H21" s="114"/>
      <c r="I21" s="100"/>
      <c r="J21" s="100"/>
      <c r="K21" s="11"/>
      <c r="L21" s="115"/>
    </row>
    <row r="22" spans="1:12" ht="20.100000000000001" customHeight="1" x14ac:dyDescent="0.3">
      <c r="A22" s="99"/>
      <c r="B22" s="100"/>
      <c r="C22" s="100"/>
      <c r="D22" s="100"/>
      <c r="E22" s="100"/>
      <c r="F22" s="100"/>
      <c r="G22" s="100"/>
      <c r="H22" s="116"/>
      <c r="I22" s="117"/>
      <c r="J22" s="117"/>
      <c r="K22" s="118"/>
      <c r="L22" s="119"/>
    </row>
    <row r="23" spans="1:12" ht="20.100000000000001" customHeight="1" x14ac:dyDescent="0.3">
      <c r="A23" s="66" t="s">
        <v>26</v>
      </c>
      <c r="B23" s="66"/>
      <c r="C23" s="99"/>
      <c r="D23" s="99"/>
      <c r="E23" s="99"/>
      <c r="F23" s="99"/>
      <c r="G23" s="99"/>
      <c r="H23" s="99"/>
      <c r="I23" s="99"/>
      <c r="J23" s="99"/>
    </row>
    <row r="24" spans="1:12" ht="20.100000000000001" customHeight="1" x14ac:dyDescent="0.3">
      <c r="A24" s="99" t="s">
        <v>27</v>
      </c>
      <c r="B24" s="99"/>
      <c r="C24" s="99" t="s">
        <v>28</v>
      </c>
      <c r="D24" s="99"/>
      <c r="E24" s="104" t="s">
        <v>115</v>
      </c>
      <c r="F24" s="99"/>
      <c r="G24" s="99"/>
      <c r="H24" s="99"/>
      <c r="I24" s="99"/>
      <c r="J24" s="99"/>
    </row>
    <row r="25" spans="1:12" ht="20.100000000000001" customHeight="1" x14ac:dyDescent="0.3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2" ht="20.100000000000001" customHeight="1" x14ac:dyDescent="0.3">
      <c r="A26" s="99"/>
      <c r="B26" s="99"/>
      <c r="C26" s="99"/>
      <c r="D26" s="99"/>
      <c r="E26" s="99"/>
      <c r="F26" s="99"/>
      <c r="G26" s="99"/>
      <c r="H26" s="99"/>
      <c r="I26" s="99"/>
      <c r="J26" s="99"/>
    </row>
    <row r="27" spans="1:12" ht="20.100000000000001" customHeight="1" x14ac:dyDescent="0.3">
      <c r="A27" s="99"/>
      <c r="B27" s="99"/>
      <c r="C27" s="99"/>
      <c r="D27" s="99"/>
      <c r="E27" s="99"/>
      <c r="F27" s="99"/>
      <c r="G27" s="99"/>
      <c r="H27" s="99"/>
      <c r="I27" s="99"/>
      <c r="J27" s="99"/>
    </row>
    <row r="28" spans="1:12" ht="20.100000000000001" customHeight="1" x14ac:dyDescent="0.3">
      <c r="A28" s="66" t="s">
        <v>131</v>
      </c>
      <c r="B28" s="99"/>
      <c r="C28" s="99"/>
      <c r="D28" s="99"/>
      <c r="E28" s="99"/>
      <c r="F28" s="99"/>
      <c r="G28" s="99"/>
      <c r="H28" s="99"/>
      <c r="I28" s="99"/>
      <c r="J28" s="99"/>
    </row>
    <row r="29" spans="1:12" ht="20.100000000000001" customHeight="1" x14ac:dyDescent="0.3">
      <c r="A29" s="99" t="s">
        <v>135</v>
      </c>
      <c r="B29" s="99"/>
      <c r="C29" s="99"/>
      <c r="D29" s="99"/>
      <c r="E29" s="99"/>
      <c r="F29" s="99"/>
      <c r="G29" s="99"/>
      <c r="H29" s="99"/>
      <c r="I29" s="99"/>
      <c r="J29" s="99"/>
    </row>
    <row r="30" spans="1:12" ht="20.100000000000001" customHeight="1" x14ac:dyDescent="0.3">
      <c r="A30" s="99"/>
      <c r="B30" s="99"/>
      <c r="C30" s="105"/>
      <c r="D30" s="105"/>
      <c r="E30" s="105"/>
      <c r="F30" s="99"/>
      <c r="G30" s="99"/>
      <c r="H30" s="99"/>
      <c r="I30" s="99"/>
      <c r="J30" s="99"/>
    </row>
    <row r="31" spans="1:12" ht="20.100000000000001" customHeight="1" x14ac:dyDescent="0.3">
      <c r="A31" s="99"/>
      <c r="B31" s="99"/>
      <c r="C31" s="99"/>
      <c r="D31" s="99"/>
      <c r="E31" s="99"/>
      <c r="F31" s="99"/>
      <c r="G31" s="99"/>
      <c r="H31" s="99"/>
      <c r="I31" s="99"/>
      <c r="J31" s="99"/>
    </row>
    <row r="32" spans="1:12" ht="20.100000000000001" customHeight="1" x14ac:dyDescent="0.3">
      <c r="A32" s="99" t="s">
        <v>29</v>
      </c>
      <c r="B32" s="99" t="s">
        <v>93</v>
      </c>
      <c r="C32" s="78" t="str">
        <f>'[1]Spec sheet'!G1</f>
        <v>XS - XL</v>
      </c>
      <c r="D32" s="99"/>
      <c r="E32" s="78"/>
      <c r="F32" s="99"/>
      <c r="G32" s="99"/>
      <c r="H32" s="99"/>
      <c r="I32" s="99"/>
      <c r="J32" s="99"/>
    </row>
    <row r="33" spans="1:10" ht="20.100000000000001" customHeight="1" x14ac:dyDescent="0.3">
      <c r="A33" s="99"/>
      <c r="B33" s="99"/>
      <c r="C33" s="78"/>
      <c r="D33" s="99"/>
      <c r="E33" s="78"/>
      <c r="F33" s="99"/>
      <c r="G33" s="99"/>
      <c r="H33" s="99"/>
      <c r="I33" s="99"/>
      <c r="J33" s="99"/>
    </row>
    <row r="34" spans="1:10" ht="20.100000000000001" customHeight="1" x14ac:dyDescent="0.3">
      <c r="A34" s="99"/>
      <c r="B34" s="99"/>
      <c r="C34" s="78" t="s">
        <v>102</v>
      </c>
      <c r="D34" s="99"/>
      <c r="E34" s="78"/>
      <c r="F34" s="99"/>
      <c r="G34" s="99"/>
      <c r="H34" s="99"/>
      <c r="I34" s="99"/>
      <c r="J34" s="99"/>
    </row>
    <row r="35" spans="1:10" ht="20.100000000000001" customHeight="1" x14ac:dyDescent="0.3">
      <c r="A35" s="99"/>
      <c r="B35" s="99"/>
      <c r="C35" s="106" t="s">
        <v>103</v>
      </c>
      <c r="D35" s="99" t="s">
        <v>104</v>
      </c>
      <c r="E35" s="99"/>
      <c r="F35" s="99"/>
      <c r="G35" s="99"/>
      <c r="H35" s="99"/>
      <c r="I35" s="99"/>
      <c r="J35" s="99"/>
    </row>
    <row r="36" spans="1:10" ht="20.100000000000001" customHeight="1" x14ac:dyDescent="0.3">
      <c r="A36" s="99"/>
      <c r="B36" s="99"/>
      <c r="C36" s="106"/>
      <c r="D36" s="99"/>
      <c r="E36" s="99"/>
      <c r="F36" s="99"/>
      <c r="G36" s="99"/>
      <c r="H36" s="99"/>
      <c r="I36" s="99"/>
      <c r="J36" s="99"/>
    </row>
    <row r="37" spans="1:10" ht="20.100000000000001" customHeight="1" x14ac:dyDescent="0.3">
      <c r="A37" s="99" t="s">
        <v>25</v>
      </c>
      <c r="B37" s="99"/>
      <c r="C37" s="99" t="s">
        <v>108</v>
      </c>
      <c r="D37" s="99"/>
      <c r="E37" s="99"/>
      <c r="F37" s="99"/>
      <c r="G37" s="99"/>
      <c r="H37" s="99"/>
      <c r="I37" s="99"/>
      <c r="J37" s="99"/>
    </row>
    <row r="38" spans="1:10" ht="20.100000000000001" customHeight="1" x14ac:dyDescent="0.3">
      <c r="A38" s="99"/>
      <c r="B38" s="99"/>
      <c r="C38" s="99"/>
      <c r="D38" s="99"/>
      <c r="E38" s="99"/>
      <c r="F38" s="99"/>
      <c r="G38" s="99"/>
      <c r="H38" s="99"/>
      <c r="I38" s="99"/>
      <c r="J38" s="99"/>
    </row>
    <row r="39" spans="1:10" ht="20.100000000000001" customHeight="1" x14ac:dyDescent="0.3">
      <c r="A39" s="99"/>
      <c r="B39" s="99"/>
      <c r="C39" s="99"/>
      <c r="D39" s="99"/>
      <c r="E39" s="99"/>
      <c r="F39" s="99"/>
      <c r="G39" s="99"/>
      <c r="H39" s="99"/>
      <c r="I39" s="99"/>
      <c r="J39" s="99"/>
    </row>
    <row r="40" spans="1:10" ht="20.100000000000001" customHeight="1" x14ac:dyDescent="0.3">
      <c r="A40" s="99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20.100000000000001" customHeight="1" x14ac:dyDescent="0.3">
      <c r="A41" s="99"/>
      <c r="B41" s="99"/>
      <c r="C41" s="99"/>
      <c r="D41" s="99"/>
      <c r="E41" s="99"/>
      <c r="F41" s="99"/>
      <c r="G41" s="99"/>
      <c r="H41" s="99"/>
      <c r="I41" s="99"/>
      <c r="J41" s="99"/>
    </row>
    <row r="42" spans="1:10" ht="20.100000000000001" customHeight="1" x14ac:dyDescent="0.3">
      <c r="A42" s="99"/>
      <c r="B42" s="99"/>
      <c r="C42" s="99"/>
      <c r="D42" s="101"/>
      <c r="E42" s="99"/>
      <c r="F42" s="102"/>
      <c r="G42" s="99"/>
      <c r="H42" s="99"/>
      <c r="I42" s="99"/>
      <c r="J42" s="99"/>
    </row>
  </sheetData>
  <mergeCells count="7">
    <mergeCell ref="I8:J8"/>
    <mergeCell ref="I5:J5"/>
    <mergeCell ref="I6:J6"/>
    <mergeCell ref="I7:J7"/>
    <mergeCell ref="C1:G1"/>
    <mergeCell ref="I3:J3"/>
    <mergeCell ref="I4:J4"/>
  </mergeCells>
  <phoneticPr fontId="7" type="noConversion"/>
  <pageMargins left="0.25" right="0.25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zoomScale="80" zoomScaleNormal="80" workbookViewId="0">
      <pane ySplit="5" topLeftCell="A12" activePane="bottomLeft" state="frozen"/>
      <selection pane="bottomLeft" activeCell="C13" sqref="C13"/>
    </sheetView>
  </sheetViews>
  <sheetFormatPr defaultRowHeight="14.25" x14ac:dyDescent="0.3"/>
  <cols>
    <col min="1" max="1" width="8.85546875" style="11" customWidth="1"/>
    <col min="2" max="4" width="15.7109375" style="11" customWidth="1"/>
    <col min="5" max="6" width="15.85546875" style="11" customWidth="1"/>
    <col min="7" max="7" width="10.5703125" style="34" customWidth="1"/>
    <col min="8" max="8" width="11" style="34" customWidth="1"/>
    <col min="9" max="16384" width="9.140625" style="11"/>
  </cols>
  <sheetData>
    <row r="2" spans="1:11" ht="19.5" x14ac:dyDescent="0.35">
      <c r="E2" s="49"/>
      <c r="H2" s="92"/>
    </row>
    <row r="3" spans="1:11" ht="16.5" x14ac:dyDescent="0.3">
      <c r="C3" s="40"/>
    </row>
    <row r="4" spans="1:11" x14ac:dyDescent="0.3">
      <c r="A4" s="9"/>
      <c r="B4" s="9"/>
      <c r="C4" s="9"/>
      <c r="D4" s="9"/>
      <c r="E4" s="9"/>
      <c r="F4" s="9"/>
      <c r="G4" s="38"/>
      <c r="H4" s="144"/>
    </row>
    <row r="5" spans="1:11" x14ac:dyDescent="0.3">
      <c r="A5" s="10"/>
      <c r="B5" s="129"/>
      <c r="C5" s="129"/>
      <c r="D5" s="129"/>
      <c r="E5" s="129"/>
      <c r="F5" s="10"/>
      <c r="G5" s="37"/>
      <c r="H5" s="145"/>
    </row>
    <row r="6" spans="1:11" ht="44.25" customHeight="1" x14ac:dyDescent="0.3">
      <c r="A6" s="51"/>
      <c r="B6" s="179"/>
      <c r="C6" s="132"/>
      <c r="D6" s="132"/>
      <c r="E6" s="132"/>
      <c r="F6" s="53"/>
      <c r="G6" s="130"/>
      <c r="H6" s="131"/>
    </row>
    <row r="7" spans="1:11" ht="44.25" customHeight="1" x14ac:dyDescent="0.3">
      <c r="A7" s="51"/>
      <c r="B7" s="132"/>
      <c r="C7" s="132"/>
      <c r="D7" s="132"/>
      <c r="E7" s="132"/>
      <c r="F7" s="53"/>
      <c r="G7" s="130"/>
      <c r="H7" s="131"/>
    </row>
    <row r="8" spans="1:11" ht="44.25" customHeight="1" x14ac:dyDescent="0.3">
      <c r="A8" s="51"/>
      <c r="B8" s="132"/>
      <c r="C8" s="132"/>
      <c r="D8" s="132"/>
      <c r="E8" s="132"/>
      <c r="F8" s="53"/>
      <c r="G8" s="130"/>
      <c r="H8" s="131"/>
    </row>
    <row r="9" spans="1:11" ht="44.25" customHeight="1" x14ac:dyDescent="0.3">
      <c r="A9" s="51"/>
      <c r="B9" s="132"/>
      <c r="C9" s="132"/>
      <c r="D9" s="132"/>
      <c r="E9" s="132"/>
      <c r="F9" s="53"/>
      <c r="G9" s="130"/>
      <c r="H9" s="131"/>
      <c r="J9" s="147"/>
      <c r="K9" s="150"/>
    </row>
    <row r="10" spans="1:11" ht="44.25" customHeight="1" x14ac:dyDescent="0.3">
      <c r="A10" s="51"/>
      <c r="B10" s="132"/>
      <c r="C10" s="132"/>
      <c r="D10" s="132"/>
      <c r="E10" s="132"/>
      <c r="F10" s="53"/>
      <c r="G10" s="130"/>
      <c r="H10" s="131"/>
      <c r="J10" s="148"/>
      <c r="K10" s="150"/>
    </row>
    <row r="11" spans="1:11" ht="44.25" customHeight="1" x14ac:dyDescent="0.3">
      <c r="A11" s="181"/>
      <c r="B11" s="178"/>
      <c r="C11" s="132"/>
      <c r="D11" s="132"/>
      <c r="E11" s="132"/>
      <c r="F11" s="53"/>
      <c r="G11" s="130"/>
      <c r="H11" s="131"/>
      <c r="J11" s="148"/>
      <c r="K11" s="150"/>
    </row>
    <row r="12" spans="1:11" ht="44.25" customHeight="1" x14ac:dyDescent="0.3">
      <c r="A12" s="51"/>
      <c r="B12" s="132"/>
      <c r="C12" s="132"/>
      <c r="D12" s="132"/>
      <c r="E12" s="132"/>
      <c r="F12" s="53"/>
      <c r="G12" s="130"/>
      <c r="H12" s="131"/>
      <c r="J12" s="149"/>
      <c r="K12" s="151"/>
    </row>
    <row r="13" spans="1:11" ht="44.25" customHeight="1" x14ac:dyDescent="0.3">
      <c r="A13" s="51"/>
      <c r="B13" s="132"/>
      <c r="C13" s="132"/>
      <c r="D13" s="132"/>
      <c r="E13" s="132"/>
      <c r="F13" s="53"/>
      <c r="G13" s="130"/>
      <c r="H13" s="131"/>
      <c r="J13" s="149"/>
      <c r="K13" s="151"/>
    </row>
    <row r="14" spans="1:11" ht="44.25" customHeight="1" x14ac:dyDescent="0.3">
      <c r="A14" s="51"/>
      <c r="B14" s="132"/>
      <c r="C14" s="132"/>
      <c r="D14" s="132"/>
      <c r="E14" s="132"/>
      <c r="F14" s="53"/>
      <c r="G14" s="130"/>
      <c r="H14" s="131"/>
    </row>
    <row r="15" spans="1:11" ht="44.25" customHeight="1" x14ac:dyDescent="0.3">
      <c r="A15" s="51"/>
      <c r="B15" s="132"/>
      <c r="C15" s="132"/>
      <c r="D15" s="132"/>
      <c r="E15" s="132"/>
      <c r="F15" s="53"/>
      <c r="G15" s="130"/>
      <c r="H15" s="131"/>
      <c r="J15" s="149"/>
      <c r="K15" s="151"/>
    </row>
    <row r="16" spans="1:11" ht="44.25" customHeight="1" x14ac:dyDescent="0.3">
      <c r="A16" s="51"/>
      <c r="B16" s="132"/>
      <c r="C16" s="132"/>
      <c r="D16" s="132"/>
      <c r="E16" s="132"/>
      <c r="F16" s="53"/>
      <c r="G16" s="130"/>
      <c r="H16" s="131"/>
    </row>
    <row r="17" spans="1:8" ht="30.75" customHeight="1" x14ac:dyDescent="0.3">
      <c r="A17" s="36"/>
      <c r="B17" s="44"/>
      <c r="C17" s="44"/>
      <c r="D17" s="44"/>
      <c r="E17" s="44"/>
      <c r="F17" s="44"/>
      <c r="G17" s="45"/>
      <c r="H17" s="131"/>
    </row>
    <row r="18" spans="1:8" ht="30.75" customHeight="1" x14ac:dyDescent="0.3">
      <c r="A18" s="36"/>
      <c r="B18" s="44"/>
      <c r="C18" s="44"/>
      <c r="D18" s="44"/>
      <c r="E18" s="44"/>
      <c r="F18" s="44"/>
      <c r="G18" s="45"/>
      <c r="H18" s="131"/>
    </row>
    <row r="19" spans="1:8" ht="30.75" customHeight="1" x14ac:dyDescent="0.3">
      <c r="A19" s="36"/>
      <c r="B19" s="44"/>
      <c r="C19" s="44"/>
      <c r="D19" s="44"/>
      <c r="E19" s="44"/>
      <c r="F19" s="44"/>
      <c r="G19" s="45"/>
      <c r="H19" s="131"/>
    </row>
    <row r="20" spans="1:8" ht="30.75" customHeight="1" x14ac:dyDescent="0.3">
      <c r="A20" s="36"/>
      <c r="B20" s="44"/>
      <c r="C20" s="44"/>
      <c r="D20" s="44"/>
      <c r="E20" s="44"/>
      <c r="F20" s="44"/>
      <c r="G20" s="45"/>
      <c r="H20" s="131"/>
    </row>
    <row r="21" spans="1:8" ht="30.75" customHeight="1" x14ac:dyDescent="0.3">
      <c r="A21" s="9"/>
      <c r="B21" s="46"/>
      <c r="C21" s="46"/>
      <c r="D21" s="46"/>
      <c r="E21" s="46"/>
      <c r="F21" s="46"/>
      <c r="G21" s="47"/>
      <c r="H21" s="131"/>
    </row>
    <row r="22" spans="1:8" ht="30.75" customHeight="1" x14ac:dyDescent="0.3">
      <c r="A22" s="36"/>
      <c r="B22" s="44"/>
      <c r="C22" s="44"/>
      <c r="D22" s="44"/>
      <c r="E22" s="44"/>
      <c r="F22" s="44"/>
      <c r="G22" s="45"/>
      <c r="H22" s="131"/>
    </row>
    <row r="23" spans="1:8" ht="30.75" customHeight="1" x14ac:dyDescent="0.3">
      <c r="A23" s="93"/>
      <c r="B23" s="94"/>
      <c r="C23" s="94"/>
      <c r="D23" s="94"/>
      <c r="E23" s="94"/>
      <c r="F23" s="94"/>
      <c r="G23" s="95"/>
      <c r="H23" s="139"/>
    </row>
    <row r="24" spans="1:8" ht="30.75" customHeight="1" x14ac:dyDescent="0.3">
      <c r="A24" s="36"/>
      <c r="B24" s="44"/>
      <c r="C24" s="44"/>
      <c r="D24" s="44"/>
      <c r="E24" s="44"/>
      <c r="F24" s="44"/>
      <c r="G24" s="45"/>
      <c r="H24" s="131"/>
    </row>
    <row r="25" spans="1:8" ht="30.75" customHeight="1" x14ac:dyDescent="0.3">
      <c r="A25" s="133"/>
      <c r="B25" s="134"/>
      <c r="C25" s="134"/>
      <c r="D25" s="134"/>
      <c r="E25" s="134"/>
      <c r="F25" s="134"/>
      <c r="G25" s="135"/>
      <c r="H25" s="139"/>
    </row>
    <row r="26" spans="1:8" ht="30.75" customHeight="1" x14ac:dyDescent="0.3">
      <c r="A26" s="211"/>
      <c r="B26" s="212"/>
      <c r="C26" s="137"/>
      <c r="D26" s="137"/>
      <c r="E26" s="137"/>
      <c r="F26" s="140"/>
      <c r="G26" s="138"/>
      <c r="H26" s="141"/>
    </row>
    <row r="27" spans="1:8" ht="30.75" customHeight="1" x14ac:dyDescent="0.3">
      <c r="A27" s="136"/>
      <c r="B27" s="137"/>
      <c r="C27" s="137"/>
      <c r="D27" s="137"/>
      <c r="E27" s="137"/>
      <c r="F27" s="137"/>
      <c r="G27" s="138"/>
      <c r="H27" s="141"/>
    </row>
    <row r="28" spans="1:8" x14ac:dyDescent="0.3">
      <c r="A28" s="10"/>
      <c r="H28" s="146"/>
    </row>
  </sheetData>
  <mergeCells count="1">
    <mergeCell ref="A26:B26"/>
  </mergeCells>
  <phoneticPr fontId="7" type="noConversion"/>
  <printOptions horizontalCentered="1"/>
  <pageMargins left="0.27559055118110237" right="0.27559055118110237" top="0.59055118110236227" bottom="0.51181102362204722" header="0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0"/>
  <sheetViews>
    <sheetView view="pageLayout" zoomScaleNormal="75" workbookViewId="0">
      <selection activeCell="D11" sqref="D11"/>
    </sheetView>
  </sheetViews>
  <sheetFormatPr defaultRowHeight="14.25" x14ac:dyDescent="0.3"/>
  <cols>
    <col min="1" max="1" width="13.85546875" style="11" customWidth="1"/>
    <col min="2" max="4" width="15.7109375" style="11" customWidth="1"/>
    <col min="5" max="6" width="15.85546875" style="11" customWidth="1"/>
    <col min="7" max="7" width="16" style="11" customWidth="1"/>
    <col min="8" max="8" width="10.5703125" style="34" customWidth="1"/>
    <col min="9" max="9" width="11" style="34" customWidth="1"/>
    <col min="10" max="16384" width="9.140625" style="11"/>
  </cols>
  <sheetData>
    <row r="2" spans="1:7" ht="19.5" x14ac:dyDescent="0.35">
      <c r="E2" s="49" t="s">
        <v>45</v>
      </c>
      <c r="F2" s="49">
        <v>2012</v>
      </c>
    </row>
    <row r="3" spans="1:7" ht="19.5" x14ac:dyDescent="0.35">
      <c r="E3" s="49"/>
      <c r="F3" s="49"/>
    </row>
    <row r="4" spans="1:7" ht="17.25" x14ac:dyDescent="0.3">
      <c r="A4" s="39" t="s">
        <v>2</v>
      </c>
      <c r="B4" s="40" t="str">
        <f>'Spec sheet'!B3</f>
        <v>A12345</v>
      </c>
      <c r="C4" s="39" t="s">
        <v>46</v>
      </c>
      <c r="D4" s="40" t="str">
        <f>'Spec sheet'!F3</f>
        <v>A DRESS</v>
      </c>
      <c r="E4" s="39" t="s">
        <v>57</v>
      </c>
      <c r="F4" s="60" t="s">
        <v>147</v>
      </c>
      <c r="G4" s="39"/>
    </row>
    <row r="5" spans="1:7" ht="17.25" x14ac:dyDescent="0.3">
      <c r="A5" s="39" t="s">
        <v>95</v>
      </c>
      <c r="B5" s="40"/>
      <c r="C5" s="39"/>
      <c r="D5" s="40"/>
      <c r="E5" s="39" t="s">
        <v>96</v>
      </c>
      <c r="F5" s="60" t="e">
        <f>F4*G13</f>
        <v>#VALUE!</v>
      </c>
      <c r="G5" s="39"/>
    </row>
    <row r="6" spans="1:7" ht="17.25" x14ac:dyDescent="0.3">
      <c r="A6" s="39" t="s">
        <v>65</v>
      </c>
      <c r="B6" s="40" t="s">
        <v>148</v>
      </c>
      <c r="C6" s="39"/>
      <c r="D6" s="40"/>
      <c r="E6" s="40" t="s">
        <v>58</v>
      </c>
      <c r="F6" s="40" t="s">
        <v>148</v>
      </c>
      <c r="G6" s="40"/>
    </row>
    <row r="7" spans="1:7" ht="18.75" x14ac:dyDescent="0.3">
      <c r="E7" s="41"/>
      <c r="F7" s="41"/>
    </row>
    <row r="8" spans="1:7" x14ac:dyDescent="0.3">
      <c r="A8" s="51"/>
      <c r="B8" s="128" t="str">
        <f>'Spec sheet'!H29</f>
        <v>XS</v>
      </c>
      <c r="C8" s="128" t="str">
        <f>'Spec sheet'!I29</f>
        <v>S</v>
      </c>
      <c r="D8" s="128" t="str">
        <f>'Spec sheet'!J29</f>
        <v>M</v>
      </c>
      <c r="E8" s="128" t="str">
        <f>'Spec sheet'!K29</f>
        <v>L</v>
      </c>
      <c r="F8" s="128" t="str">
        <f>'Spec sheet'!L29</f>
        <v>XL</v>
      </c>
      <c r="G8" s="142" t="s">
        <v>51</v>
      </c>
    </row>
    <row r="9" spans="1:7" ht="16.5" x14ac:dyDescent="0.3">
      <c r="A9" s="180" t="s">
        <v>143</v>
      </c>
      <c r="B9" s="182">
        <v>10</v>
      </c>
      <c r="C9" s="182">
        <v>14</v>
      </c>
      <c r="D9" s="182">
        <v>16</v>
      </c>
      <c r="E9" s="182">
        <v>10</v>
      </c>
      <c r="F9" s="182">
        <v>4</v>
      </c>
      <c r="G9" s="180">
        <f>SUM(B9+C9+D9+E9+F9)</f>
        <v>54</v>
      </c>
    </row>
    <row r="10" spans="1:7" ht="16.5" x14ac:dyDescent="0.3">
      <c r="A10" s="180" t="s">
        <v>54</v>
      </c>
      <c r="B10" s="182"/>
      <c r="C10" s="182"/>
      <c r="D10" s="182"/>
      <c r="E10" s="182"/>
      <c r="F10" s="182"/>
      <c r="G10" s="180">
        <f>SUM(B10+C10+D10+E10+F10)</f>
        <v>0</v>
      </c>
    </row>
    <row r="11" spans="1:7" ht="16.5" x14ac:dyDescent="0.3">
      <c r="A11" s="183" t="s">
        <v>55</v>
      </c>
      <c r="B11" s="182"/>
      <c r="C11" s="182"/>
      <c r="D11" s="182"/>
      <c r="E11" s="182"/>
      <c r="F11" s="182"/>
      <c r="G11" s="180">
        <f>SUM(B11+C11+D11+E11+F11)</f>
        <v>0</v>
      </c>
    </row>
    <row r="12" spans="1:7" ht="16.5" x14ac:dyDescent="0.3">
      <c r="A12" s="183" t="s">
        <v>56</v>
      </c>
      <c r="B12" s="182"/>
      <c r="C12" s="182"/>
      <c r="D12" s="182"/>
      <c r="E12" s="182"/>
      <c r="F12" s="182"/>
      <c r="G12" s="180">
        <f>SUM(B12+C12+D12+E12+F12)</f>
        <v>0</v>
      </c>
    </row>
    <row r="13" spans="1:7" ht="18.75" x14ac:dyDescent="0.3">
      <c r="A13" s="100"/>
      <c r="B13" s="100"/>
      <c r="C13" s="100"/>
      <c r="D13" s="100"/>
      <c r="E13" s="184"/>
      <c r="F13" s="184"/>
      <c r="G13" s="180">
        <f>SUM(G9+G10+G11+G12)</f>
        <v>54</v>
      </c>
    </row>
    <row r="14" spans="1:7" ht="18.75" x14ac:dyDescent="0.3">
      <c r="E14" s="41"/>
      <c r="F14" s="41"/>
    </row>
    <row r="15" spans="1:7" ht="18.75" x14ac:dyDescent="0.3">
      <c r="E15" s="41"/>
      <c r="F15" s="41"/>
    </row>
    <row r="16" spans="1:7" ht="16.5" x14ac:dyDescent="0.3">
      <c r="C16" s="40"/>
    </row>
    <row r="17" spans="1:8" x14ac:dyDescent="0.3">
      <c r="A17" s="9" t="s">
        <v>34</v>
      </c>
      <c r="B17" s="46" t="s">
        <v>30</v>
      </c>
      <c r="C17" s="46" t="s">
        <v>31</v>
      </c>
      <c r="D17" s="46" t="s">
        <v>32</v>
      </c>
      <c r="E17" s="46" t="s">
        <v>33</v>
      </c>
      <c r="F17" s="121" t="s">
        <v>43</v>
      </c>
      <c r="G17" s="122" t="s">
        <v>75</v>
      </c>
    </row>
    <row r="18" spans="1:8" ht="15" thickBot="1" x14ac:dyDescent="0.35">
      <c r="A18" s="35"/>
      <c r="B18" s="158" t="str">
        <f>'Spec sheet'!B5</f>
        <v>BLACK</v>
      </c>
      <c r="C18" s="158">
        <f>'Spec sheet'!D5</f>
        <v>0</v>
      </c>
      <c r="D18" s="158">
        <f>'Spec sheet'!E5</f>
        <v>0</v>
      </c>
      <c r="E18" s="158">
        <f>'Spec sheet'!F5</f>
        <v>0</v>
      </c>
      <c r="F18" s="123" t="s">
        <v>78</v>
      </c>
      <c r="G18" s="57"/>
    </row>
    <row r="19" spans="1:8" ht="17.100000000000001" customHeight="1" x14ac:dyDescent="0.3">
      <c r="A19" s="10" t="s">
        <v>35</v>
      </c>
      <c r="B19" s="48">
        <f>'Bill of Materials'!B6</f>
        <v>0</v>
      </c>
      <c r="F19" s="167">
        <f>'Spec sheet'!L2</f>
        <v>1.35</v>
      </c>
      <c r="G19" s="167">
        <f>F19*G9</f>
        <v>72.900000000000006</v>
      </c>
    </row>
    <row r="20" spans="1:8" ht="17.100000000000001" customHeight="1" x14ac:dyDescent="0.3">
      <c r="A20" s="10"/>
      <c r="B20" s="48"/>
      <c r="C20" s="48">
        <f>'Bill of Materials'!C6</f>
        <v>0</v>
      </c>
      <c r="D20" s="48"/>
      <c r="E20" s="48"/>
      <c r="F20" s="56">
        <f>'Spec sheet'!L2</f>
        <v>1.35</v>
      </c>
      <c r="G20" s="56">
        <f>F20*G10</f>
        <v>0</v>
      </c>
    </row>
    <row r="21" spans="1:8" ht="17.100000000000001" customHeight="1" x14ac:dyDescent="0.3">
      <c r="A21" s="10"/>
      <c r="B21" s="48"/>
      <c r="C21" s="48"/>
      <c r="D21" s="48">
        <f>'Bill of Materials'!D6</f>
        <v>0</v>
      </c>
      <c r="E21" s="48"/>
      <c r="F21" s="56">
        <f>'Spec sheet'!L2</f>
        <v>1.35</v>
      </c>
      <c r="G21" s="56">
        <f>F21*G11</f>
        <v>0</v>
      </c>
    </row>
    <row r="22" spans="1:8" ht="17.100000000000001" customHeight="1" x14ac:dyDescent="0.3">
      <c r="A22" s="153"/>
      <c r="B22" s="156"/>
      <c r="C22" s="156"/>
      <c r="D22" s="156"/>
      <c r="E22" s="156">
        <f>'Bill of Materials'!E6</f>
        <v>0</v>
      </c>
      <c r="F22" s="154">
        <f>'Spec sheet'!L2</f>
        <v>1.35</v>
      </c>
      <c r="G22" s="154">
        <f>F22*G12</f>
        <v>0</v>
      </c>
    </row>
    <row r="23" spans="1:8" ht="17.100000000000001" customHeight="1" x14ac:dyDescent="0.3">
      <c r="A23" s="10" t="s">
        <v>36</v>
      </c>
      <c r="B23" s="48">
        <f>'Bill of Materials'!B7</f>
        <v>0</v>
      </c>
      <c r="C23" s="48"/>
      <c r="F23" s="56">
        <f>'Spec sheet'!L3</f>
        <v>0</v>
      </c>
      <c r="G23" s="56">
        <f>F23*G9</f>
        <v>0</v>
      </c>
    </row>
    <row r="24" spans="1:8" ht="17.100000000000001" customHeight="1" x14ac:dyDescent="0.3">
      <c r="A24" s="10"/>
      <c r="B24" s="48"/>
      <c r="C24" s="48">
        <f>'Bill of Materials'!C8</f>
        <v>0</v>
      </c>
      <c r="D24" s="48"/>
      <c r="E24" s="48"/>
      <c r="F24" s="56">
        <f>'Spec sheet'!L3</f>
        <v>0</v>
      </c>
      <c r="G24" s="56">
        <f>F24*G10</f>
        <v>0</v>
      </c>
    </row>
    <row r="25" spans="1:8" ht="17.100000000000001" customHeight="1" x14ac:dyDescent="0.3">
      <c r="A25" s="10"/>
      <c r="B25" s="48"/>
      <c r="C25" s="48"/>
      <c r="D25" s="48">
        <f>'Bill of Materials'!D7</f>
        <v>0</v>
      </c>
      <c r="E25" s="48"/>
      <c r="F25" s="56">
        <f>'Spec sheet'!L3</f>
        <v>0</v>
      </c>
      <c r="G25" s="56">
        <f>F25*G11</f>
        <v>0</v>
      </c>
    </row>
    <row r="26" spans="1:8" ht="17.100000000000001" customHeight="1" x14ac:dyDescent="0.3">
      <c r="A26" s="153"/>
      <c r="B26" s="156"/>
      <c r="C26" s="156"/>
      <c r="D26" s="156"/>
      <c r="E26" s="156">
        <f>'Bill of Materials'!E7</f>
        <v>0</v>
      </c>
      <c r="F26" s="154">
        <f>'Spec sheet'!L3</f>
        <v>0</v>
      </c>
      <c r="G26" s="154">
        <f>F26*G12</f>
        <v>0</v>
      </c>
    </row>
    <row r="27" spans="1:8" ht="17.100000000000001" customHeight="1" x14ac:dyDescent="0.3">
      <c r="A27" s="10" t="s">
        <v>37</v>
      </c>
      <c r="B27" s="48">
        <f>'Bill of Materials'!B8</f>
        <v>0</v>
      </c>
      <c r="F27" s="56">
        <f>'Spec sheet'!L6</f>
        <v>0</v>
      </c>
      <c r="G27" s="56">
        <f>F27*G9</f>
        <v>0</v>
      </c>
      <c r="H27" s="50"/>
    </row>
    <row r="28" spans="1:8" ht="17.100000000000001" customHeight="1" x14ac:dyDescent="0.3">
      <c r="A28" s="10"/>
      <c r="B28" s="48"/>
      <c r="C28" s="48">
        <f>'Bill of Materials'!C8</f>
        <v>0</v>
      </c>
      <c r="D28" s="48"/>
      <c r="E28" s="48"/>
      <c r="F28" s="56">
        <f>'Spec sheet'!L6</f>
        <v>0</v>
      </c>
      <c r="G28" s="56">
        <f>F28*G10</f>
        <v>0</v>
      </c>
      <c r="H28" s="50"/>
    </row>
    <row r="29" spans="1:8" ht="17.100000000000001" customHeight="1" x14ac:dyDescent="0.3">
      <c r="A29" s="10"/>
      <c r="B29" s="48"/>
      <c r="C29" s="48"/>
      <c r="D29" s="48">
        <f>'Bill of Materials'!D8</f>
        <v>0</v>
      </c>
      <c r="E29" s="48"/>
      <c r="F29" s="56">
        <f>'Spec sheet'!L6</f>
        <v>0</v>
      </c>
      <c r="G29" s="56">
        <f>F29*G11</f>
        <v>0</v>
      </c>
      <c r="H29" s="50"/>
    </row>
    <row r="30" spans="1:8" ht="17.100000000000001" customHeight="1" x14ac:dyDescent="0.3">
      <c r="A30" s="153"/>
      <c r="B30" s="156"/>
      <c r="C30" s="156"/>
      <c r="D30" s="156"/>
      <c r="E30" s="156">
        <f>'Bill of Materials'!E8</f>
        <v>0</v>
      </c>
      <c r="F30" s="154">
        <f>'Spec sheet'!L6</f>
        <v>0</v>
      </c>
      <c r="G30" s="154">
        <f>F30*G12</f>
        <v>0</v>
      </c>
      <c r="H30" s="50"/>
    </row>
    <row r="31" spans="1:8" ht="17.100000000000001" customHeight="1" x14ac:dyDescent="0.3">
      <c r="A31" s="10" t="s">
        <v>90</v>
      </c>
      <c r="B31" s="48">
        <f>'Bill of Materials'!B9</f>
        <v>0</v>
      </c>
      <c r="C31" s="48">
        <f>'Bill of Materials'!C9</f>
        <v>0</v>
      </c>
      <c r="D31" s="48">
        <f>'Bill of Materials'!D9</f>
        <v>0</v>
      </c>
      <c r="E31" s="48">
        <f>'Bill of Materials'!E9</f>
        <v>0</v>
      </c>
      <c r="F31" s="56">
        <f>'Spec sheet'!L5</f>
        <v>0</v>
      </c>
      <c r="G31" s="56"/>
      <c r="H31" s="50"/>
    </row>
    <row r="32" spans="1:8" ht="17.100000000000001" customHeight="1" x14ac:dyDescent="0.3">
      <c r="A32" s="153" t="s">
        <v>91</v>
      </c>
      <c r="B32" s="159"/>
      <c r="C32" s="159"/>
      <c r="D32" s="159"/>
      <c r="E32" s="159"/>
      <c r="F32" s="154">
        <f>'Spec sheet'!L5</f>
        <v>0</v>
      </c>
      <c r="G32" s="168"/>
      <c r="H32" s="50"/>
    </row>
    <row r="33" spans="1:9" ht="17.100000000000001" customHeight="1" x14ac:dyDescent="0.3">
      <c r="A33" s="10" t="s">
        <v>38</v>
      </c>
      <c r="B33" s="48">
        <f>'Bill of Materials'!B10</f>
        <v>0</v>
      </c>
      <c r="F33" s="56">
        <f>'Spec sheet'!L4</f>
        <v>0</v>
      </c>
      <c r="G33" s="56">
        <f>F33*G9</f>
        <v>0</v>
      </c>
      <c r="H33" s="50"/>
    </row>
    <row r="34" spans="1:9" ht="17.100000000000001" customHeight="1" x14ac:dyDescent="0.3">
      <c r="A34" s="10"/>
      <c r="B34" s="48"/>
      <c r="C34" s="48">
        <f>'Bill of Materials'!C10</f>
        <v>0</v>
      </c>
      <c r="D34" s="48"/>
      <c r="E34" s="48"/>
      <c r="F34" s="56">
        <f>'Spec sheet'!L4</f>
        <v>0</v>
      </c>
      <c r="G34" s="56">
        <f>F34*G10</f>
        <v>0</v>
      </c>
      <c r="H34" s="50"/>
    </row>
    <row r="35" spans="1:9" ht="17.100000000000001" customHeight="1" x14ac:dyDescent="0.3">
      <c r="A35" s="10"/>
      <c r="B35" s="48"/>
      <c r="C35" s="48"/>
      <c r="D35" s="48">
        <f>'Bill of Materials'!D10</f>
        <v>0</v>
      </c>
      <c r="E35" s="48"/>
      <c r="F35" s="56">
        <f>'Spec sheet'!L4</f>
        <v>0</v>
      </c>
      <c r="G35" s="56">
        <f>F35*G11</f>
        <v>0</v>
      </c>
      <c r="H35" s="50"/>
    </row>
    <row r="36" spans="1:9" ht="17.100000000000001" customHeight="1" x14ac:dyDescent="0.3">
      <c r="A36" s="153"/>
      <c r="B36" s="156"/>
      <c r="C36" s="156"/>
      <c r="D36" s="156"/>
      <c r="E36" s="156">
        <f>'Bill of Materials'!E10</f>
        <v>0</v>
      </c>
      <c r="F36" s="154">
        <f>'Spec sheet'!L4</f>
        <v>0</v>
      </c>
      <c r="G36" s="154">
        <f>F36*G12</f>
        <v>0</v>
      </c>
      <c r="H36" s="50"/>
    </row>
    <row r="37" spans="1:9" ht="17.25" x14ac:dyDescent="0.3">
      <c r="A37" s="39"/>
      <c r="B37" s="58"/>
      <c r="C37" s="58"/>
      <c r="D37" s="58"/>
      <c r="E37" s="58"/>
      <c r="F37" s="58"/>
      <c r="G37" s="58"/>
      <c r="H37" s="59"/>
      <c r="I37" s="60"/>
    </row>
    <row r="38" spans="1:9" ht="17.25" x14ac:dyDescent="0.3">
      <c r="A38" s="39" t="s">
        <v>59</v>
      </c>
      <c r="B38" s="58"/>
      <c r="C38" s="58"/>
      <c r="D38" s="58" t="s">
        <v>136</v>
      </c>
      <c r="E38" s="58"/>
      <c r="F38" s="58"/>
      <c r="G38" s="58"/>
      <c r="H38" s="59"/>
      <c r="I38" s="60"/>
    </row>
    <row r="39" spans="1:9" ht="17.25" x14ac:dyDescent="0.3">
      <c r="A39" s="39"/>
      <c r="B39" s="58"/>
      <c r="C39" s="58"/>
      <c r="D39" s="58"/>
      <c r="E39" s="58"/>
      <c r="F39" s="58"/>
      <c r="G39" s="58"/>
      <c r="H39" s="59"/>
      <c r="I39" s="60"/>
    </row>
    <row r="40" spans="1:9" ht="17.25" x14ac:dyDescent="0.3">
      <c r="A40" s="39"/>
      <c r="B40" s="58"/>
      <c r="C40" s="58"/>
      <c r="D40" s="58"/>
      <c r="E40" s="58"/>
      <c r="F40" s="58"/>
      <c r="G40" s="58"/>
      <c r="H40" s="59"/>
      <c r="I40" s="60"/>
    </row>
    <row r="41" spans="1:9" ht="17.25" x14ac:dyDescent="0.3">
      <c r="A41" s="39"/>
      <c r="B41" s="58"/>
      <c r="C41" s="58"/>
      <c r="D41" s="58"/>
      <c r="E41" s="58"/>
      <c r="F41" s="58"/>
      <c r="G41" s="58"/>
      <c r="H41" s="59"/>
      <c r="I41" s="60"/>
    </row>
    <row r="42" spans="1:9" ht="17.25" x14ac:dyDescent="0.3">
      <c r="A42" s="39"/>
      <c r="B42" s="58"/>
      <c r="C42" s="58"/>
      <c r="D42" s="58"/>
      <c r="E42" s="58"/>
      <c r="F42" s="58"/>
      <c r="G42" s="58"/>
      <c r="H42" s="59"/>
      <c r="I42" s="60"/>
    </row>
    <row r="43" spans="1:9" ht="17.25" x14ac:dyDescent="0.3">
      <c r="A43" s="39"/>
      <c r="B43" s="58"/>
      <c r="C43" s="58"/>
      <c r="D43" s="58"/>
      <c r="E43" s="58"/>
      <c r="F43" s="58"/>
      <c r="G43" s="58"/>
      <c r="H43" s="59"/>
      <c r="I43" s="60"/>
    </row>
    <row r="44" spans="1:9" ht="17.25" x14ac:dyDescent="0.3">
      <c r="A44" s="39"/>
      <c r="B44" s="58"/>
      <c r="C44" s="58"/>
      <c r="D44" s="58"/>
      <c r="E44" s="58"/>
      <c r="F44" s="58"/>
      <c r="G44" s="58"/>
      <c r="H44" s="59"/>
      <c r="I44" s="60"/>
    </row>
    <row r="45" spans="1:9" ht="17.25" x14ac:dyDescent="0.3">
      <c r="A45" s="39"/>
      <c r="B45" s="58"/>
      <c r="C45" s="58"/>
      <c r="D45" s="58"/>
      <c r="E45" s="58"/>
      <c r="F45" s="58"/>
      <c r="G45" s="58"/>
      <c r="H45" s="59"/>
      <c r="I45" s="60"/>
    </row>
    <row r="46" spans="1:9" ht="17.25" x14ac:dyDescent="0.3">
      <c r="A46" s="39"/>
      <c r="B46" s="58"/>
      <c r="C46" s="58"/>
      <c r="D46" s="58"/>
      <c r="E46" s="58"/>
      <c r="F46" s="58"/>
      <c r="G46" s="58"/>
      <c r="H46" s="59"/>
      <c r="I46" s="60"/>
    </row>
    <row r="47" spans="1:9" ht="17.25" x14ac:dyDescent="0.3">
      <c r="A47" s="39"/>
      <c r="B47" s="58"/>
      <c r="C47" s="58"/>
      <c r="D47" s="58"/>
      <c r="E47" s="58"/>
      <c r="F47" s="58"/>
      <c r="G47" s="58"/>
      <c r="H47" s="59"/>
      <c r="I47" s="60"/>
    </row>
    <row r="48" spans="1:9" ht="17.25" x14ac:dyDescent="0.3">
      <c r="A48" s="39"/>
      <c r="B48" s="58"/>
      <c r="C48" s="58"/>
      <c r="D48" s="58"/>
      <c r="E48" s="58"/>
      <c r="F48" s="58"/>
      <c r="G48" s="58"/>
      <c r="H48" s="59"/>
      <c r="I48" s="60"/>
    </row>
    <row r="49" spans="1:9" ht="17.25" x14ac:dyDescent="0.3">
      <c r="A49" s="39"/>
      <c r="B49" s="58"/>
      <c r="C49" s="58"/>
      <c r="D49" s="58"/>
      <c r="E49" s="58"/>
      <c r="F49" s="58"/>
      <c r="G49" s="58"/>
      <c r="H49" s="59"/>
      <c r="I49" s="60"/>
    </row>
    <row r="50" spans="1:9" ht="17.25" x14ac:dyDescent="0.3">
      <c r="A50" s="39"/>
      <c r="B50" s="39"/>
      <c r="C50" s="39"/>
      <c r="D50" s="39"/>
      <c r="E50" s="61"/>
      <c r="F50" s="61"/>
      <c r="G50" s="61"/>
      <c r="H50" s="61"/>
      <c r="I50" s="39"/>
    </row>
    <row r="51" spans="1:9" ht="17.25" x14ac:dyDescent="0.3">
      <c r="A51" s="39"/>
      <c r="B51" s="39"/>
      <c r="C51" s="39"/>
      <c r="D51" s="39"/>
      <c r="E51" s="61"/>
      <c r="F51" s="61"/>
      <c r="G51" s="39"/>
      <c r="H51" s="39"/>
      <c r="I51" s="39"/>
    </row>
    <row r="52" spans="1:9" x14ac:dyDescent="0.3">
      <c r="B52" s="48"/>
      <c r="C52" s="48"/>
      <c r="D52" s="48"/>
      <c r="E52" s="48"/>
      <c r="F52" s="48"/>
      <c r="G52" s="48"/>
      <c r="H52" s="50"/>
    </row>
    <row r="53" spans="1:9" x14ac:dyDescent="0.3">
      <c r="B53" s="48"/>
      <c r="C53" s="48"/>
      <c r="D53" s="48"/>
      <c r="E53" s="48"/>
      <c r="F53" s="48"/>
      <c r="G53" s="48"/>
      <c r="H53" s="50"/>
    </row>
    <row r="54" spans="1:9" x14ac:dyDescent="0.3">
      <c r="B54" s="48"/>
      <c r="C54" s="48"/>
      <c r="D54" s="48"/>
      <c r="E54" s="48"/>
      <c r="F54" s="48"/>
      <c r="G54" s="48"/>
      <c r="H54" s="50"/>
    </row>
    <row r="55" spans="1:9" x14ac:dyDescent="0.3">
      <c r="B55" s="48"/>
      <c r="C55" s="48"/>
      <c r="D55" s="48"/>
      <c r="E55" s="48"/>
      <c r="F55" s="48"/>
      <c r="G55" s="48"/>
      <c r="H55" s="50"/>
    </row>
    <row r="68" spans="7:7" x14ac:dyDescent="0.3">
      <c r="G68" s="42"/>
    </row>
    <row r="70" spans="7:7" x14ac:dyDescent="0.3">
      <c r="G70" s="43"/>
    </row>
  </sheetData>
  <phoneticPr fontId="7" type="noConversion"/>
  <printOptions horizontalCentered="1"/>
  <pageMargins left="0.27559055118110237" right="0.27559055118110237" top="0.98425196850393704" bottom="1.0625" header="0" footer="0.51181102362204722"/>
  <pageSetup paperSize="9" orientation="portrait" r:id="rId1"/>
  <headerFooter alignWithMargins="0">
    <oddFooter>&amp;LPh: 09 360 2684
Fax: 09 379 3625&amp;C 124 Ponsonby Rd, Auckland 1011
Sharyn Cell: 021 275 9595&amp;Rdesign@stapleandcloth.co.nz
sharyn@stapleandcloth.co.nz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"/>
  <sheetViews>
    <sheetView view="pageLayout" zoomScaleNormal="100" workbookViewId="0">
      <selection activeCell="C49" sqref="C49"/>
    </sheetView>
  </sheetViews>
  <sheetFormatPr defaultRowHeight="14.25" x14ac:dyDescent="0.3"/>
  <cols>
    <col min="1" max="1" width="8.85546875" style="11" customWidth="1"/>
    <col min="2" max="4" width="15.7109375" style="11" customWidth="1"/>
    <col min="5" max="6" width="15.85546875" style="11" customWidth="1"/>
    <col min="7" max="7" width="16" style="11" customWidth="1"/>
    <col min="8" max="8" width="10.5703125" style="34" customWidth="1"/>
    <col min="9" max="9" width="11" style="34" customWidth="1"/>
    <col min="10" max="16384" width="9.140625" style="11"/>
  </cols>
  <sheetData>
    <row r="2" spans="1:7" ht="19.5" x14ac:dyDescent="0.35">
      <c r="E2" s="49" t="s">
        <v>52</v>
      </c>
      <c r="F2" s="49">
        <f>'Cut Sheet'!F2</f>
        <v>2012</v>
      </c>
    </row>
    <row r="3" spans="1:7" ht="17.25" x14ac:dyDescent="0.3">
      <c r="A3" s="39" t="s">
        <v>2</v>
      </c>
      <c r="B3" s="40" t="str">
        <f>'Spec sheet'!B3</f>
        <v>A12345</v>
      </c>
      <c r="C3" s="39" t="s">
        <v>46</v>
      </c>
      <c r="D3" s="40" t="str">
        <f>'Spec sheet'!F3</f>
        <v>A DRESS</v>
      </c>
      <c r="E3" s="39" t="s">
        <v>57</v>
      </c>
      <c r="F3" s="60" t="s">
        <v>152</v>
      </c>
      <c r="G3" s="39"/>
    </row>
    <row r="4" spans="1:7" ht="17.25" x14ac:dyDescent="0.3">
      <c r="A4" s="39" t="s">
        <v>97</v>
      </c>
      <c r="B4" s="40"/>
      <c r="C4" s="39"/>
      <c r="D4" s="40"/>
      <c r="E4" s="39" t="s">
        <v>96</v>
      </c>
      <c r="F4" s="60" t="e">
        <f>F3*G12</f>
        <v>#VALUE!</v>
      </c>
      <c r="G4" s="39"/>
    </row>
    <row r="5" spans="1:7" ht="17.25" x14ac:dyDescent="0.3">
      <c r="A5" s="39" t="s">
        <v>65</v>
      </c>
      <c r="B5" s="40"/>
      <c r="C5" s="39"/>
      <c r="D5" s="40"/>
      <c r="E5" s="40" t="s">
        <v>58</v>
      </c>
      <c r="F5" s="40"/>
      <c r="G5" s="40"/>
    </row>
    <row r="6" spans="1:7" ht="18.75" x14ac:dyDescent="0.3">
      <c r="E6" s="41"/>
      <c r="F6" s="41"/>
    </row>
    <row r="7" spans="1:7" ht="16.5" x14ac:dyDescent="0.3">
      <c r="A7" s="51"/>
      <c r="B7" s="54" t="s">
        <v>47</v>
      </c>
      <c r="C7" s="54" t="s">
        <v>48</v>
      </c>
      <c r="D7" s="54" t="s">
        <v>49</v>
      </c>
      <c r="E7" s="54" t="s">
        <v>50</v>
      </c>
      <c r="F7" s="54" t="s">
        <v>74</v>
      </c>
      <c r="G7" s="55" t="s">
        <v>51</v>
      </c>
    </row>
    <row r="8" spans="1:7" x14ac:dyDescent="0.3">
      <c r="A8" s="51" t="s">
        <v>53</v>
      </c>
      <c r="B8" s="53">
        <f>'Cut Sheet'!B9</f>
        <v>10</v>
      </c>
      <c r="C8" s="53">
        <f>'Cut Sheet'!C9</f>
        <v>14</v>
      </c>
      <c r="D8" s="53">
        <f>'Cut Sheet'!D9</f>
        <v>16</v>
      </c>
      <c r="E8" s="169">
        <f>'Cut Sheet'!E9</f>
        <v>10</v>
      </c>
      <c r="F8" s="169">
        <f>'Cut Sheet'!F9</f>
        <v>4</v>
      </c>
      <c r="G8" s="51">
        <f>'Cut Sheet'!G9</f>
        <v>54</v>
      </c>
    </row>
    <row r="9" spans="1:7" x14ac:dyDescent="0.3">
      <c r="A9" s="51" t="s">
        <v>54</v>
      </c>
      <c r="B9" s="53">
        <f>'Cut Sheet'!B10</f>
        <v>0</v>
      </c>
      <c r="C9" s="53">
        <f>'Cut Sheet'!C10</f>
        <v>0</v>
      </c>
      <c r="D9" s="53">
        <f>'Cut Sheet'!D10</f>
        <v>0</v>
      </c>
      <c r="E9" s="169">
        <f>'Cut Sheet'!E10</f>
        <v>0</v>
      </c>
      <c r="F9" s="169">
        <f>'Cut Sheet'!F10</f>
        <v>0</v>
      </c>
      <c r="G9" s="51">
        <f>'Cut Sheet'!G10</f>
        <v>0</v>
      </c>
    </row>
    <row r="10" spans="1:7" x14ac:dyDescent="0.3">
      <c r="A10" s="52" t="s">
        <v>55</v>
      </c>
      <c r="B10" s="53">
        <f>'Cut Sheet'!B11</f>
        <v>0</v>
      </c>
      <c r="C10" s="53">
        <f>'Cut Sheet'!C11</f>
        <v>0</v>
      </c>
      <c r="D10" s="53">
        <f>'Cut Sheet'!D11</f>
        <v>0</v>
      </c>
      <c r="E10" s="169">
        <f>'Cut Sheet'!E11</f>
        <v>0</v>
      </c>
      <c r="F10" s="169">
        <f>'Cut Sheet'!F11</f>
        <v>0</v>
      </c>
      <c r="G10" s="51">
        <f>'Cut Sheet'!G11</f>
        <v>0</v>
      </c>
    </row>
    <row r="11" spans="1:7" x14ac:dyDescent="0.3">
      <c r="A11" s="52" t="s">
        <v>56</v>
      </c>
      <c r="B11" s="53">
        <f>'Cut Sheet'!B12</f>
        <v>0</v>
      </c>
      <c r="C11" s="53">
        <f>'Cut Sheet'!C12</f>
        <v>0</v>
      </c>
      <c r="D11" s="53">
        <f>'Cut Sheet'!D12</f>
        <v>0</v>
      </c>
      <c r="E11" s="169">
        <f>'Cut Sheet'!E12</f>
        <v>0</v>
      </c>
      <c r="F11" s="169">
        <f>'Cut Sheet'!F12</f>
        <v>0</v>
      </c>
      <c r="G11" s="51">
        <f>'Cut Sheet'!G12</f>
        <v>0</v>
      </c>
    </row>
    <row r="12" spans="1:7" ht="18.75" x14ac:dyDescent="0.3">
      <c r="E12" s="41"/>
      <c r="F12" s="41"/>
      <c r="G12" s="51">
        <f>'Cut Sheet'!G13</f>
        <v>54</v>
      </c>
    </row>
    <row r="13" spans="1:7" ht="18.75" x14ac:dyDescent="0.3">
      <c r="E13" s="41"/>
      <c r="F13" s="41"/>
    </row>
    <row r="14" spans="1:7" ht="18.75" x14ac:dyDescent="0.3">
      <c r="E14" s="41"/>
      <c r="F14" s="41"/>
    </row>
    <row r="15" spans="1:7" ht="16.5" x14ac:dyDescent="0.3">
      <c r="C15" s="40"/>
    </row>
    <row r="16" spans="1:7" x14ac:dyDescent="0.3">
      <c r="A16" s="9" t="s">
        <v>34</v>
      </c>
      <c r="B16" s="161" t="s">
        <v>30</v>
      </c>
      <c r="C16" s="161" t="s">
        <v>31</v>
      </c>
      <c r="D16" s="161" t="s">
        <v>32</v>
      </c>
      <c r="E16" s="161" t="s">
        <v>33</v>
      </c>
      <c r="F16" s="162" t="s">
        <v>76</v>
      </c>
      <c r="G16" s="163" t="s">
        <v>77</v>
      </c>
    </row>
    <row r="17" spans="1:8" ht="15" thickBot="1" x14ac:dyDescent="0.35">
      <c r="A17" s="35"/>
      <c r="B17" s="164" t="str">
        <f>'Spec sheet'!A51</f>
        <v>BLACK</v>
      </c>
      <c r="C17" s="164">
        <f>'Spec sheet'!D51</f>
        <v>0</v>
      </c>
      <c r="D17" s="164">
        <f>'Spec sheet'!G51</f>
        <v>0</v>
      </c>
      <c r="E17" s="164">
        <f>'Spec sheet'!I51</f>
        <v>0</v>
      </c>
      <c r="F17" s="165" t="s">
        <v>78</v>
      </c>
      <c r="G17" s="166"/>
    </row>
    <row r="18" spans="1:8" ht="17.100000000000001" customHeight="1" x14ac:dyDescent="0.3">
      <c r="A18" s="10" t="s">
        <v>39</v>
      </c>
      <c r="B18" s="48">
        <f>'Bill of Materials'!B11</f>
        <v>0</v>
      </c>
      <c r="F18" s="48">
        <f>'Bill of Materials'!F11</f>
        <v>0</v>
      </c>
      <c r="G18" s="155">
        <f>B18*F18</f>
        <v>0</v>
      </c>
      <c r="H18" s="50"/>
    </row>
    <row r="19" spans="1:8" ht="17.100000000000001" customHeight="1" x14ac:dyDescent="0.3">
      <c r="A19" s="10"/>
      <c r="B19" s="48"/>
      <c r="C19" s="48">
        <f>'Bill of Materials'!C11</f>
        <v>0</v>
      </c>
      <c r="D19" s="48"/>
      <c r="E19" s="48"/>
      <c r="F19" s="48"/>
      <c r="G19" s="155">
        <f>C19*F18</f>
        <v>0</v>
      </c>
      <c r="H19" s="50"/>
    </row>
    <row r="20" spans="1:8" ht="17.100000000000001" customHeight="1" x14ac:dyDescent="0.3">
      <c r="A20" s="10"/>
      <c r="B20" s="48"/>
      <c r="C20" s="48"/>
      <c r="D20" s="48">
        <f>'Bill of Materials'!D11</f>
        <v>0</v>
      </c>
      <c r="E20" s="48"/>
      <c r="F20" s="48"/>
      <c r="G20" s="155">
        <f>D20*F18</f>
        <v>0</v>
      </c>
      <c r="H20" s="50"/>
    </row>
    <row r="21" spans="1:8" ht="17.100000000000001" customHeight="1" x14ac:dyDescent="0.3">
      <c r="A21" s="153"/>
      <c r="B21" s="156"/>
      <c r="C21" s="156"/>
      <c r="D21" s="156"/>
      <c r="E21" s="156">
        <f>'Bill of Materials'!E11</f>
        <v>0</v>
      </c>
      <c r="F21" s="156"/>
      <c r="G21" s="157">
        <f>E21*F18</f>
        <v>0</v>
      </c>
      <c r="H21" s="50"/>
    </row>
    <row r="22" spans="1:8" ht="17.100000000000001" customHeight="1" x14ac:dyDescent="0.3">
      <c r="A22" s="10" t="s">
        <v>44</v>
      </c>
      <c r="B22" s="48">
        <f>'Bill of Materials'!B12</f>
        <v>0</v>
      </c>
      <c r="F22" s="48">
        <f>'Bill of Materials'!F12</f>
        <v>0</v>
      </c>
      <c r="G22" s="155">
        <f>B22*F22</f>
        <v>0</v>
      </c>
      <c r="H22" s="50"/>
    </row>
    <row r="23" spans="1:8" ht="17.100000000000001" customHeight="1" x14ac:dyDescent="0.3">
      <c r="A23" s="10"/>
      <c r="B23" s="48"/>
      <c r="C23" s="48">
        <f>'Bill of Materials'!C12</f>
        <v>0</v>
      </c>
      <c r="D23" s="48"/>
      <c r="E23" s="48"/>
      <c r="F23" s="48"/>
      <c r="G23" s="155">
        <f>C23*F22</f>
        <v>0</v>
      </c>
      <c r="H23" s="50"/>
    </row>
    <row r="24" spans="1:8" ht="17.100000000000001" customHeight="1" x14ac:dyDescent="0.3">
      <c r="A24" s="10"/>
      <c r="B24" s="48"/>
      <c r="C24" s="48"/>
      <c r="D24" s="48">
        <f>'Bill of Materials'!D12</f>
        <v>0</v>
      </c>
      <c r="E24" s="48"/>
      <c r="F24" s="48"/>
      <c r="G24" s="155">
        <f>D24*F22</f>
        <v>0</v>
      </c>
      <c r="H24" s="50"/>
    </row>
    <row r="25" spans="1:8" ht="17.100000000000001" customHeight="1" x14ac:dyDescent="0.3">
      <c r="A25" s="153"/>
      <c r="B25" s="156"/>
      <c r="C25" s="156"/>
      <c r="D25" s="156"/>
      <c r="E25" s="156">
        <f>'Bill of Materials'!E12</f>
        <v>0</v>
      </c>
      <c r="F25" s="156"/>
      <c r="G25" s="157">
        <f>E25*F22</f>
        <v>0</v>
      </c>
      <c r="H25" s="50"/>
    </row>
    <row r="26" spans="1:8" ht="17.100000000000001" customHeight="1" x14ac:dyDescent="0.3">
      <c r="A26" s="10" t="s">
        <v>40</v>
      </c>
      <c r="B26" s="48">
        <f>'Bill of Materials'!B13</f>
        <v>0</v>
      </c>
      <c r="F26" s="48">
        <f>'Bill of Materials'!F13</f>
        <v>0</v>
      </c>
      <c r="G26" s="155">
        <f>B26*F26</f>
        <v>0</v>
      </c>
      <c r="H26" s="50"/>
    </row>
    <row r="27" spans="1:8" ht="17.100000000000001" customHeight="1" x14ac:dyDescent="0.3">
      <c r="A27" s="10"/>
      <c r="B27" s="48"/>
      <c r="C27" s="48">
        <f>'Bill of Materials'!C13</f>
        <v>0</v>
      </c>
      <c r="D27" s="48"/>
      <c r="E27" s="48"/>
      <c r="F27" s="48"/>
      <c r="G27" s="155">
        <f>C27*F26</f>
        <v>0</v>
      </c>
      <c r="H27" s="50"/>
    </row>
    <row r="28" spans="1:8" ht="17.100000000000001" customHeight="1" x14ac:dyDescent="0.3">
      <c r="A28" s="10"/>
      <c r="B28" s="48"/>
      <c r="C28" s="48"/>
      <c r="D28" s="48">
        <f>'Bill of Materials'!D13</f>
        <v>0</v>
      </c>
      <c r="E28" s="48"/>
      <c r="F28" s="48"/>
      <c r="G28" s="155">
        <f>D28*F26</f>
        <v>0</v>
      </c>
      <c r="H28" s="50"/>
    </row>
    <row r="29" spans="1:8" ht="17.100000000000001" customHeight="1" x14ac:dyDescent="0.3">
      <c r="A29" s="153"/>
      <c r="B29" s="156"/>
      <c r="C29" s="156"/>
      <c r="D29" s="156"/>
      <c r="E29" s="156">
        <f>'Bill of Materials'!E13</f>
        <v>0</v>
      </c>
      <c r="F29" s="156"/>
      <c r="G29" s="157">
        <f>E29*F26</f>
        <v>0</v>
      </c>
      <c r="H29" s="50"/>
    </row>
    <row r="30" spans="1:8" ht="17.100000000000001" customHeight="1" x14ac:dyDescent="0.3">
      <c r="A30" s="10" t="s">
        <v>41</v>
      </c>
      <c r="B30" s="48">
        <f>'Bill of Materials'!B14</f>
        <v>0</v>
      </c>
      <c r="F30" s="48">
        <f>'Bill of Materials'!F14</f>
        <v>0</v>
      </c>
      <c r="G30" s="155">
        <f>B30*F30</f>
        <v>0</v>
      </c>
      <c r="H30" s="50"/>
    </row>
    <row r="31" spans="1:8" ht="17.100000000000001" customHeight="1" x14ac:dyDescent="0.3">
      <c r="A31" s="10"/>
      <c r="B31" s="48"/>
      <c r="C31" s="48">
        <f>'Bill of Materials'!C14</f>
        <v>0</v>
      </c>
      <c r="D31" s="48"/>
      <c r="E31" s="48"/>
      <c r="F31" s="48"/>
      <c r="G31" s="155">
        <f>C31*F30</f>
        <v>0</v>
      </c>
      <c r="H31" s="50"/>
    </row>
    <row r="32" spans="1:8" ht="17.100000000000001" customHeight="1" x14ac:dyDescent="0.3">
      <c r="A32" s="10"/>
      <c r="B32" s="48"/>
      <c r="C32" s="48"/>
      <c r="D32" s="48">
        <f>'Bill of Materials'!D14</f>
        <v>0</v>
      </c>
      <c r="E32" s="48"/>
      <c r="F32" s="48"/>
      <c r="G32" s="155">
        <f>D32*F30</f>
        <v>0</v>
      </c>
      <c r="H32" s="50"/>
    </row>
    <row r="33" spans="1:9" ht="17.100000000000001" customHeight="1" x14ac:dyDescent="0.3">
      <c r="A33" s="153"/>
      <c r="B33" s="156"/>
      <c r="C33" s="156"/>
      <c r="D33" s="156"/>
      <c r="E33" s="156">
        <f>'Bill of Materials'!E14</f>
        <v>0</v>
      </c>
      <c r="F33" s="156"/>
      <c r="G33" s="157">
        <f>E33*F30</f>
        <v>0</v>
      </c>
      <c r="H33" s="50"/>
    </row>
    <row r="34" spans="1:9" ht="17.100000000000001" customHeight="1" x14ac:dyDescent="0.3">
      <c r="A34" s="10" t="s">
        <v>42</v>
      </c>
      <c r="B34" s="48">
        <f>'Bill of Materials'!B15</f>
        <v>0</v>
      </c>
      <c r="F34" s="48">
        <f>'Bill of Materials'!F15</f>
        <v>0</v>
      </c>
      <c r="G34" s="155"/>
      <c r="H34" s="50"/>
    </row>
    <row r="35" spans="1:9" ht="17.100000000000001" customHeight="1" x14ac:dyDescent="0.3">
      <c r="A35" s="10"/>
      <c r="B35" s="48"/>
      <c r="C35" s="48">
        <f>'Bill of Materials'!C15</f>
        <v>0</v>
      </c>
      <c r="D35" s="48"/>
      <c r="E35" s="48"/>
      <c r="F35" s="48"/>
      <c r="G35" s="155"/>
      <c r="H35" s="50"/>
    </row>
    <row r="36" spans="1:9" ht="17.100000000000001" customHeight="1" x14ac:dyDescent="0.3">
      <c r="A36" s="10"/>
      <c r="B36" s="48"/>
      <c r="C36" s="48"/>
      <c r="D36" s="48">
        <f>'Bill of Materials'!D15</f>
        <v>0</v>
      </c>
      <c r="E36" s="48"/>
      <c r="F36" s="48"/>
      <c r="G36" s="155"/>
      <c r="H36" s="50"/>
    </row>
    <row r="37" spans="1:9" ht="17.100000000000001" customHeight="1" x14ac:dyDescent="0.3">
      <c r="A37" s="153"/>
      <c r="B37" s="156"/>
      <c r="C37" s="156"/>
      <c r="D37" s="156"/>
      <c r="E37" s="156">
        <f>'Bill of Materials'!E15</f>
        <v>0</v>
      </c>
      <c r="F37" s="156"/>
      <c r="G37" s="157"/>
      <c r="H37" s="50"/>
    </row>
    <row r="38" spans="1:9" ht="37.5" customHeight="1" x14ac:dyDescent="0.3">
      <c r="A38" s="160" t="s">
        <v>81</v>
      </c>
      <c r="B38" s="218"/>
      <c r="C38" s="219"/>
      <c r="D38" s="219"/>
      <c r="E38" s="220"/>
      <c r="F38" s="154">
        <v>1</v>
      </c>
      <c r="G38" s="154">
        <f>F38*G12</f>
        <v>54</v>
      </c>
      <c r="H38" s="50"/>
    </row>
    <row r="39" spans="1:9" ht="37.5" customHeight="1" x14ac:dyDescent="0.3">
      <c r="A39" s="216" t="s">
        <v>149</v>
      </c>
      <c r="B39" s="217"/>
      <c r="C39" s="217"/>
      <c r="D39" s="217"/>
      <c r="E39" s="217"/>
      <c r="F39" s="53">
        <f>'Bill of Materials'!F16</f>
        <v>0</v>
      </c>
      <c r="G39" s="53">
        <f>F39*G12</f>
        <v>0</v>
      </c>
      <c r="H39" s="50"/>
    </row>
    <row r="40" spans="1:9" ht="19.5" customHeight="1" x14ac:dyDescent="0.3">
      <c r="A40" s="213" t="s">
        <v>150</v>
      </c>
      <c r="B40" s="214"/>
      <c r="C40" s="214"/>
      <c r="D40" s="214"/>
      <c r="E40" s="215"/>
      <c r="F40" s="44">
        <v>1</v>
      </c>
      <c r="G40" s="53">
        <f>G12*F40</f>
        <v>54</v>
      </c>
      <c r="H40" s="50"/>
    </row>
    <row r="41" spans="1:9" ht="19.5" customHeight="1" x14ac:dyDescent="0.3">
      <c r="A41" s="213" t="s">
        <v>80</v>
      </c>
      <c r="B41" s="214"/>
      <c r="C41" s="214"/>
      <c r="D41" s="214"/>
      <c r="E41" s="215"/>
      <c r="F41" s="44">
        <v>1</v>
      </c>
      <c r="G41" s="53">
        <f>F41*G12</f>
        <v>54</v>
      </c>
      <c r="H41" s="50"/>
    </row>
    <row r="42" spans="1:9" ht="19.5" customHeight="1" x14ac:dyDescent="0.3">
      <c r="A42" s="213" t="s">
        <v>151</v>
      </c>
      <c r="B42" s="214"/>
      <c r="C42" s="214"/>
      <c r="D42" s="214"/>
      <c r="E42" s="215"/>
      <c r="F42" s="44">
        <v>1</v>
      </c>
      <c r="G42" s="53">
        <f>G12*F42</f>
        <v>54</v>
      </c>
      <c r="H42" s="50"/>
    </row>
    <row r="43" spans="1:9" x14ac:dyDescent="0.3">
      <c r="B43" s="48"/>
      <c r="C43" s="48"/>
      <c r="D43" s="48"/>
      <c r="E43" s="48"/>
      <c r="F43" s="48"/>
      <c r="G43" s="48"/>
      <c r="H43" s="50"/>
    </row>
    <row r="44" spans="1:9" x14ac:dyDescent="0.3">
      <c r="B44" s="48"/>
      <c r="C44" s="48"/>
      <c r="D44" s="48"/>
      <c r="E44" s="48"/>
      <c r="F44" s="48"/>
      <c r="G44" s="48"/>
      <c r="H44" s="50"/>
    </row>
    <row r="45" spans="1:9" ht="16.5" x14ac:dyDescent="0.3">
      <c r="A45" s="125"/>
      <c r="B45" s="125"/>
      <c r="C45" s="125"/>
      <c r="D45" s="125"/>
      <c r="E45" s="126"/>
      <c r="F45" s="126"/>
      <c r="G45" s="126"/>
      <c r="H45" s="8"/>
      <c r="I45" s="7"/>
    </row>
    <row r="46" spans="1:9" ht="16.5" x14ac:dyDescent="0.3">
      <c r="A46" s="125" t="s">
        <v>18</v>
      </c>
      <c r="B46" s="125"/>
      <c r="C46" s="125"/>
      <c r="D46" s="125"/>
      <c r="E46" s="126"/>
      <c r="F46" s="126"/>
      <c r="G46" s="125"/>
      <c r="H46" s="7"/>
      <c r="I46" s="7"/>
    </row>
    <row r="47" spans="1:9" ht="16.5" x14ac:dyDescent="0.3">
      <c r="A47" s="125" t="s">
        <v>153</v>
      </c>
      <c r="B47" s="127"/>
      <c r="C47" s="127"/>
      <c r="D47" s="127"/>
      <c r="E47" s="127"/>
      <c r="F47" s="127"/>
      <c r="G47" s="127"/>
      <c r="H47" s="50"/>
    </row>
    <row r="48" spans="1:9" x14ac:dyDescent="0.3">
      <c r="B48" s="48"/>
      <c r="C48" s="48"/>
      <c r="D48" s="48"/>
      <c r="E48" s="48"/>
      <c r="F48" s="48"/>
      <c r="G48" s="48"/>
      <c r="H48" s="50"/>
    </row>
    <row r="49" spans="2:8" x14ac:dyDescent="0.3">
      <c r="B49" s="48"/>
      <c r="C49" s="48"/>
      <c r="D49" s="48"/>
      <c r="E49" s="48"/>
      <c r="F49" s="48"/>
      <c r="G49" s="48"/>
      <c r="H49" s="50"/>
    </row>
    <row r="50" spans="2:8" x14ac:dyDescent="0.3">
      <c r="B50" s="48"/>
      <c r="C50" s="48"/>
      <c r="D50" s="48"/>
      <c r="E50" s="48"/>
      <c r="F50" s="48"/>
      <c r="G50" s="48"/>
      <c r="H50" s="50"/>
    </row>
    <row r="63" spans="2:8" x14ac:dyDescent="0.3">
      <c r="G63" s="42"/>
    </row>
    <row r="65" spans="7:7" x14ac:dyDescent="0.3">
      <c r="G65" s="43"/>
    </row>
  </sheetData>
  <mergeCells count="5">
    <mergeCell ref="A42:E42"/>
    <mergeCell ref="A41:E41"/>
    <mergeCell ref="A40:E40"/>
    <mergeCell ref="A39:E39"/>
    <mergeCell ref="B38:E38"/>
  </mergeCells>
  <phoneticPr fontId="7" type="noConversion"/>
  <printOptions horizontalCentered="1"/>
  <pageMargins left="0.27559055118110237" right="0.27559055118110237" top="0.39370078740157483" bottom="0.98425196850393704" header="0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view="pageLayout" zoomScaleNormal="100" workbookViewId="0">
      <selection activeCell="C8" sqref="C8"/>
    </sheetView>
  </sheetViews>
  <sheetFormatPr defaultRowHeight="14.25" x14ac:dyDescent="0.3"/>
  <sheetData>
    <row r="2" spans="1:7" ht="18.75" x14ac:dyDescent="0.3">
      <c r="A2" s="99" t="s">
        <v>82</v>
      </c>
      <c r="D2" s="210" t="s">
        <v>83</v>
      </c>
      <c r="E2" s="221"/>
      <c r="F2" s="221"/>
      <c r="G2" s="221"/>
    </row>
    <row r="4" spans="1:7" x14ac:dyDescent="0.3">
      <c r="B4" s="99" t="s">
        <v>84</v>
      </c>
    </row>
    <row r="6" spans="1:7" x14ac:dyDescent="0.3">
      <c r="A6" s="99" t="s">
        <v>154</v>
      </c>
      <c r="B6" s="99"/>
      <c r="C6" s="99" t="s">
        <v>128</v>
      </c>
    </row>
    <row r="8" spans="1:7" x14ac:dyDescent="0.3">
      <c r="A8" s="99" t="s">
        <v>155</v>
      </c>
      <c r="C8" s="99" t="s">
        <v>157</v>
      </c>
    </row>
    <row r="9" spans="1:7" x14ac:dyDescent="0.3">
      <c r="C9" s="99" t="s">
        <v>156</v>
      </c>
    </row>
  </sheetData>
  <mergeCells count="1">
    <mergeCell ref="D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Spec sheet</vt:lpstr>
      <vt:lpstr>Digi Notes</vt:lpstr>
      <vt:lpstr>Bill of Materials</vt:lpstr>
      <vt:lpstr>Cut Sheet</vt:lpstr>
      <vt:lpstr>Make Sheet</vt:lpstr>
      <vt:lpstr>FIT 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Fong</dc:creator>
  <cp:lastModifiedBy>Fraser Wood</cp:lastModifiedBy>
  <cp:lastPrinted>2016-04-29T01:38:33Z</cp:lastPrinted>
  <dcterms:created xsi:type="dcterms:W3CDTF">2007-05-03T04:28:07Z</dcterms:created>
  <dcterms:modified xsi:type="dcterms:W3CDTF">2016-07-05T23:42:23Z</dcterms:modified>
</cp:coreProperties>
</file>